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Z:\HSP\Eval.at\"/>
    </mc:Choice>
  </mc:AlternateContent>
  <xr:revisionPtr revIDLastSave="0" documentId="13_ncr:1_{5CC98FDC-A27C-4857-9D03-69B5A7F9CE47}" xr6:coauthVersionLast="47" xr6:coauthVersionMax="47" xr10:uidLastSave="{00000000-0000-0000-0000-000000000000}"/>
  <workbookProtection workbookAlgorithmName="SHA-512" workbookHashValue="bklC1wkiSyuwSSX2+uz3PTSIwnJeNWOLQjQQNEz3+q3od0IxdiOjCwYF18t4UWpXj745SciVXtg3dRcj4wnn2A==" workbookSaltValue="EN8AuKugrQuGnlcj2vmyOg==" workbookSpinCount="100000" lockStructure="1"/>
  <bookViews>
    <workbookView showSheetTabs="0" xWindow="-120" yWindow="-120" windowWidth="28350" windowHeight="17640" xr2:uid="{00000000-000D-0000-FFFF-FFFF00000000}"/>
  </bookViews>
  <sheets>
    <sheet name="Berechnung HML Check" sheetId="1" r:id="rId1"/>
    <sheet name="Hilfe Lärmexpositonspegel" sheetId="5" r:id="rId2"/>
    <sheet name="Hilfe Geräuschklasse" sheetId="4" r:id="rId3"/>
    <sheet name="Hilfe Gehörschützertyp" sheetId="6" r:id="rId4"/>
    <sheet name="Praxisabschlag" sheetId="3" r:id="rId5"/>
    <sheet name="Hilfe Dämmwerte" sheetId="7" r:id="rId6"/>
    <sheet name="x" sheetId="8"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1" l="1"/>
  <c r="I11" i="1"/>
  <c r="E11" i="1" l="1"/>
  <c r="O26" i="1"/>
  <c r="O25" i="1"/>
  <c r="P26" i="1"/>
  <c r="E19" i="1" s="1"/>
  <c r="P25" i="1"/>
  <c r="E18" i="1" s="1"/>
  <c r="E21" i="1" l="1"/>
  <c r="E17" i="1"/>
  <c r="D19" i="1"/>
  <c r="D18" i="1"/>
</calcChain>
</file>

<file path=xl/sharedStrings.xml><?xml version="1.0" encoding="utf-8"?>
<sst xmlns="http://schemas.openxmlformats.org/spreadsheetml/2006/main" count="50" uniqueCount="39">
  <si>
    <t>Geräuschklasse</t>
  </si>
  <si>
    <t>vorwiegend tieffrequente Schallquellen</t>
  </si>
  <si>
    <t>Otoplastiken (mit Funktionskontrolle)</t>
  </si>
  <si>
    <t>vor Gebrauch zu formende Gehörschutzstöpsel</t>
  </si>
  <si>
    <t>fertig geformte Gehörschutzstöpsel</t>
  </si>
  <si>
    <t>Bügelstöpsel</t>
  </si>
  <si>
    <t>Kapselgehörschützer</t>
  </si>
  <si>
    <t>Mitarbeiter / Mitarbeitergruppe</t>
  </si>
  <si>
    <t>Hilfe</t>
  </si>
  <si>
    <t xml:space="preserve">Beispieltabelle zur Einschätzung der Frequenz von Schallquellen: </t>
  </si>
  <si>
    <t>(Quelle: Merkblatt M-plus 700 "Gehörschutz Tabelle 2 auf Seite 13)</t>
  </si>
  <si>
    <t>Tabelle ein ob das Geräusch vorwiegend tieffrequent oder mittel- bis hochfrequent ist</t>
  </si>
  <si>
    <t xml:space="preserve">Schätzen Sie aufgrund des Höreindruckes oder unter Zuhilfenahme nachfolgender </t>
  </si>
  <si>
    <t>Tragen Sie in diesem Feld den Lärmexpositionspegel des jeweiligen Arbeitnehmers oder wenn der Gehörschutz vor einer bestimmten Lärmquelle schützen soll den Lärmpegel dieser Quelle ein</t>
  </si>
  <si>
    <t>Tragen Sie in diesem Feld den Gehörschützertyp ein. Informationen zu den verschiedenen Typen von Gehörschutz sind im Merkblatt M-plus 700 "Gehörschutz" auf den Seiten 8 bis 10 enthalten</t>
  </si>
  <si>
    <t xml:space="preserve"> </t>
  </si>
  <si>
    <t>Die HML - Werte (Dämmwerte für ein hochfrequentes Geräusch H, 
für ein mittelfrequentes Geräusch M
und ein tieffrequentes Geräusch L
sind oft erst in den Detailinformationen zu Produkten zu finden bzw. müssen diese in der Benutzerinformation angegeben werden.</t>
  </si>
  <si>
    <t>Erfolgt die Auswahl eines Gehörschutzes anhand der Schalldämmungsangabe des Herstellers, so ist zu beachten, dass dieser Wert in der betrieblichen Praxis üblicherweise nicht erreicht wird. Daher gilt es einen sogenannten Praxisabschlag von den Herstellerangaben zu berücksichtigen. Dieser Praxisabschlag ist vom Gehörschützertyp abhängig und auf eine „nicht qualifizierte Verwendung“ zurückzuführen.</t>
  </si>
  <si>
    <t>Gebräuchliche Praxisabschläge von den Herstellerangaben zu Schalldämmwerten unterschiedlicher Gehörschützertypen;</t>
  </si>
  <si>
    <t>(Quelle: Merkblatt M-plus 700 "Gehörschutz Tabelle 3 auf Seite 13 - DGUV-Regel 112-194 „Benutzung von Gehörschutz)</t>
  </si>
  <si>
    <t>Zurück zur Berechnung</t>
  </si>
  <si>
    <r>
      <t>Lärmexpositionspegel L</t>
    </r>
    <r>
      <rPr>
        <vertAlign val="subscript"/>
        <sz val="11"/>
        <color theme="1"/>
        <rFont val="Arial"/>
        <family val="2"/>
      </rPr>
      <t>A,EX,8h</t>
    </r>
    <r>
      <rPr>
        <sz val="11"/>
        <color theme="1"/>
        <rFont val="Arial"/>
        <family val="2"/>
      </rPr>
      <t xml:space="preserve"> / Lärmpegel L</t>
    </r>
    <r>
      <rPr>
        <vertAlign val="subscript"/>
        <sz val="11"/>
        <color theme="1"/>
        <rFont val="Arial"/>
        <family val="2"/>
      </rPr>
      <t>A,eq</t>
    </r>
  </si>
  <si>
    <t>Dämmwert</t>
  </si>
  <si>
    <r>
      <rPr>
        <b/>
        <sz val="11"/>
        <color theme="1"/>
        <rFont val="Arial"/>
        <family val="2"/>
      </rPr>
      <t>M</t>
    </r>
    <r>
      <rPr>
        <sz val="11"/>
        <color theme="1"/>
        <rFont val="Arial"/>
        <family val="2"/>
      </rPr>
      <t xml:space="preserve"> (Dämmwert für mittlere Frequenzen in dB)</t>
    </r>
  </si>
  <si>
    <r>
      <rPr>
        <b/>
        <sz val="11"/>
        <color theme="1"/>
        <rFont val="Arial"/>
        <family val="2"/>
      </rPr>
      <t>L</t>
    </r>
    <r>
      <rPr>
        <sz val="11"/>
        <color theme="1"/>
        <rFont val="Arial"/>
        <family val="2"/>
      </rPr>
      <t xml:space="preserve"> (Dämmwert für tiefe Frequenzen in dB)</t>
    </r>
  </si>
  <si>
    <t>optimaler Zielwert M</t>
  </si>
  <si>
    <t>empfohlener Mindestdämmwert L</t>
  </si>
  <si>
    <t>optimaler Zielwert L</t>
  </si>
  <si>
    <t>empfohlener Höchstdämmwert L</t>
  </si>
  <si>
    <t>M (Dämmwert für mittlere Frequenzen in dB)</t>
  </si>
  <si>
    <t>L (Dämmwert für tiefe Frequenzen in dB)</t>
  </si>
  <si>
    <t>Art des Gehörschutzes</t>
  </si>
  <si>
    <t>mittel bis hochfrequente Schallquellen</t>
  </si>
  <si>
    <t>empfohlener Mindestdämmwert</t>
  </si>
  <si>
    <t>empfohlener Höchstdämmwert</t>
  </si>
  <si>
    <t xml:space="preserve">   Ermittlung der erforderlichen Schalldämmung</t>
  </si>
  <si>
    <t xml:space="preserve">   (HML Check) je nach Gehörschutzart</t>
  </si>
  <si>
    <t>(für einen Pegel am Ohr zwischen 70 dB und 80 dB)</t>
  </si>
  <si>
    <r>
      <t xml:space="preserve">   </t>
    </r>
    <r>
      <rPr>
        <u/>
        <sz val="12"/>
        <color theme="1"/>
        <rFont val="Arial"/>
        <family val="2"/>
      </rPr>
      <t>Abschätzung der erforderlichen Schalldämmung verschiedener Arten von Gehörschutz: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</si>
</sst>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quot;"/>
  </numFmts>
  <fonts count="12" x14ac:knownFonts="1">
    <font>
      <sz val="11"/>
      <color theme="1"/>
      <name val="Calibri"/>
      <family val="2"/>
      <scheme val="minor"/>
    </font>
    <font>
      <sz val="11"/>
      <color theme="1"/>
      <name val="Arial"/>
      <family val="2"/>
    </font>
    <font>
      <vertAlign val="subscript"/>
      <sz val="11"/>
      <color theme="1"/>
      <name val="Arial"/>
      <family val="2"/>
    </font>
    <font>
      <b/>
      <sz val="16"/>
      <color theme="1"/>
      <name val="Arial"/>
      <family val="2"/>
    </font>
    <font>
      <u/>
      <sz val="12"/>
      <color theme="1"/>
      <name val="Arial"/>
      <family val="2"/>
    </font>
    <font>
      <u/>
      <sz val="11"/>
      <color theme="10"/>
      <name val="Calibri"/>
      <family val="2"/>
      <scheme val="minor"/>
    </font>
    <font>
      <b/>
      <sz val="12"/>
      <color theme="1"/>
      <name val="Arial"/>
      <family val="2"/>
    </font>
    <font>
      <b/>
      <sz val="11"/>
      <color theme="1"/>
      <name val="Arial"/>
      <family val="2"/>
    </font>
    <font>
      <u/>
      <sz val="20"/>
      <color theme="0"/>
      <name val="Arial"/>
      <family val="2"/>
    </font>
    <font>
      <u/>
      <sz val="11"/>
      <color theme="10"/>
      <name val="Arial"/>
      <family val="2"/>
    </font>
    <font>
      <sz val="11"/>
      <color rgb="FFFF0000"/>
      <name val="Arial"/>
      <family val="2"/>
    </font>
    <font>
      <sz val="12"/>
      <color theme="1"/>
      <name val="Arial"/>
      <family val="2"/>
    </font>
  </fonts>
  <fills count="4">
    <fill>
      <patternFill patternType="none"/>
    </fill>
    <fill>
      <patternFill patternType="gray125"/>
    </fill>
    <fill>
      <patternFill patternType="solid">
        <fgColor theme="7" tint="0.79998168889431442"/>
        <bgColor indexed="64"/>
      </patternFill>
    </fill>
    <fill>
      <patternFill patternType="solid">
        <fgColor theme="0" tint="-0.49998474074526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39">
    <xf numFmtId="0" fontId="0" fillId="0" borderId="0" xfId="0"/>
    <xf numFmtId="0" fontId="1" fillId="0" borderId="0" xfId="0" applyFont="1"/>
    <xf numFmtId="0" fontId="4" fillId="0" borderId="0" xfId="0" applyFont="1"/>
    <xf numFmtId="0" fontId="6" fillId="0" borderId="0" xfId="0" applyFont="1"/>
    <xf numFmtId="0" fontId="6" fillId="0" borderId="0" xfId="0" applyFont="1" applyAlignment="1">
      <alignment vertical="top" wrapText="1"/>
    </xf>
    <xf numFmtId="0" fontId="8" fillId="3" borderId="0" xfId="1" applyFont="1" applyFill="1" applyAlignment="1">
      <alignment horizontal="center"/>
    </xf>
    <xf numFmtId="0" fontId="1" fillId="2" borderId="0" xfId="0" applyFont="1" applyFill="1" applyProtection="1">
      <protection locked="0"/>
    </xf>
    <xf numFmtId="0" fontId="1" fillId="0" borderId="0" xfId="0" applyFont="1" applyProtection="1"/>
    <xf numFmtId="0" fontId="1" fillId="0" borderId="0" xfId="0" applyFont="1" applyAlignment="1" applyProtection="1">
      <alignment horizontal="right"/>
    </xf>
    <xf numFmtId="0" fontId="1" fillId="0" borderId="0" xfId="0" applyFont="1" applyBorder="1" applyProtection="1"/>
    <xf numFmtId="0" fontId="9" fillId="0" borderId="0" xfId="1" quotePrefix="1" applyFont="1" applyProtection="1"/>
    <xf numFmtId="1" fontId="7" fillId="0" borderId="0" xfId="0" applyNumberFormat="1" applyFont="1" applyAlignment="1" applyProtection="1">
      <alignment horizontal="right"/>
    </xf>
    <xf numFmtId="0" fontId="7" fillId="0" borderId="0" xfId="0" applyFont="1" applyAlignment="1" applyProtection="1">
      <alignment horizontal="left" vertical="center" wrapText="1"/>
    </xf>
    <xf numFmtId="0" fontId="7" fillId="0" borderId="0" xfId="0" applyFont="1" applyAlignment="1" applyProtection="1">
      <alignment horizontal="right"/>
    </xf>
    <xf numFmtId="1" fontId="7" fillId="0" borderId="0" xfId="0" applyNumberFormat="1" applyFont="1" applyProtection="1"/>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1" fontId="1" fillId="0" borderId="0" xfId="0" applyNumberFormat="1" applyFont="1" applyProtection="1"/>
    <xf numFmtId="0" fontId="3" fillId="0" borderId="0" xfId="0" applyFont="1" applyAlignment="1" applyProtection="1">
      <alignment horizontal="center"/>
    </xf>
    <xf numFmtId="0" fontId="1" fillId="0" borderId="2" xfId="0" applyFont="1" applyFill="1" applyBorder="1" applyProtection="1">
      <protection locked="0"/>
    </xf>
    <xf numFmtId="0" fontId="11" fillId="0" borderId="0" xfId="0" applyFont="1" applyAlignment="1" applyProtection="1">
      <alignment horizontal="left"/>
    </xf>
    <xf numFmtId="0" fontId="10" fillId="0" borderId="0" xfId="0" applyFont="1" applyAlignment="1" applyProtection="1">
      <alignment horizontal="right"/>
      <protection hidden="1"/>
    </xf>
    <xf numFmtId="0" fontId="1" fillId="0" borderId="1" xfId="0" applyFont="1" applyBorder="1" applyAlignment="1" applyProtection="1">
      <alignment horizontal="right" vertical="center" wrapText="1"/>
      <protection hidden="1"/>
    </xf>
    <xf numFmtId="0" fontId="1" fillId="0" borderId="0" xfId="0" applyFont="1" applyProtection="1">
      <protection hidden="1"/>
    </xf>
    <xf numFmtId="0" fontId="7" fillId="0" borderId="0" xfId="0" applyFont="1" applyAlignment="1" applyProtection="1">
      <alignment horizontal="right"/>
      <protection hidden="1"/>
    </xf>
    <xf numFmtId="164" fontId="7" fillId="0" borderId="0" xfId="0" applyNumberFormat="1" applyFont="1" applyProtection="1">
      <protection hidden="1"/>
    </xf>
    <xf numFmtId="0" fontId="1" fillId="0" borderId="0" xfId="0" applyFont="1" applyAlignment="1" applyProtection="1">
      <alignment horizontal="right"/>
      <protection hidden="1"/>
    </xf>
    <xf numFmtId="0" fontId="7" fillId="0" borderId="0" xfId="0" applyFont="1" applyAlignment="1" applyProtection="1">
      <alignment horizontal="left" vertical="center" wrapText="1"/>
      <protection hidden="1"/>
    </xf>
    <xf numFmtId="0" fontId="1" fillId="0" borderId="0" xfId="0" applyFont="1" applyAlignment="1" applyProtection="1">
      <alignment vertical="center" wrapText="1"/>
      <protection hidden="1"/>
    </xf>
    <xf numFmtId="0" fontId="10" fillId="0" borderId="0" xfId="0" applyFont="1" applyProtection="1">
      <protection hidden="1"/>
    </xf>
    <xf numFmtId="0" fontId="1" fillId="0" borderId="0" xfId="0" applyFont="1" applyBorder="1" applyProtection="1">
      <protection hidden="1"/>
    </xf>
    <xf numFmtId="0" fontId="1" fillId="0" borderId="3" xfId="0" applyFont="1" applyBorder="1" applyProtection="1">
      <protection hidden="1"/>
    </xf>
    <xf numFmtId="0" fontId="1" fillId="0" borderId="4" xfId="0" applyFont="1" applyBorder="1" applyProtection="1">
      <protection hidden="1"/>
    </xf>
    <xf numFmtId="0" fontId="1" fillId="0" borderId="1" xfId="0" applyFont="1" applyBorder="1" applyProtection="1">
      <protection hidden="1"/>
    </xf>
    <xf numFmtId="0" fontId="7" fillId="0" borderId="0" xfId="0" applyFont="1" applyProtection="1">
      <protection hidden="1"/>
    </xf>
    <xf numFmtId="0" fontId="1" fillId="0" borderId="0" xfId="0" applyFont="1" applyAlignment="1" applyProtection="1">
      <alignment horizontal="right" vertical="center" wrapText="1"/>
      <protection hidden="1"/>
    </xf>
    <xf numFmtId="0" fontId="7" fillId="0" borderId="0" xfId="0" applyFont="1" applyAlignment="1" applyProtection="1">
      <alignment horizontal="left" vertical="center" wrapText="1"/>
    </xf>
    <xf numFmtId="0" fontId="3" fillId="0" borderId="0" xfId="0" applyFont="1" applyAlignment="1" applyProtection="1">
      <alignment horizontal="left"/>
    </xf>
    <xf numFmtId="0" fontId="8" fillId="3" borderId="0" xfId="1" applyFont="1" applyFill="1" applyAlignment="1">
      <alignment horizont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2209800</xdr:colOff>
      <xdr:row>2</xdr:row>
      <xdr:rowOff>28575</xdr:rowOff>
    </xdr:from>
    <xdr:to>
      <xdr:col>6</xdr:col>
      <xdr:colOff>339031</xdr:colOff>
      <xdr:row>4</xdr:row>
      <xdr:rowOff>54225</xdr:rowOff>
    </xdr:to>
    <xdr:pic>
      <xdr:nvPicPr>
        <xdr:cNvPr id="2" name="Grafik 1">
          <a:extLst>
            <a:ext uri="{FF2B5EF4-FFF2-40B4-BE49-F238E27FC236}">
              <a16:creationId xmlns:a16="http://schemas.microsoft.com/office/drawing/2014/main" id="{E46B26A5-6B53-46B7-9CAB-8A46320F4A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86400" y="390525"/>
          <a:ext cx="1405831"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704850</xdr:colOff>
      <xdr:row>8</xdr:row>
      <xdr:rowOff>161924</xdr:rowOff>
    </xdr:from>
    <xdr:to>
      <xdr:col>7</xdr:col>
      <xdr:colOff>85725</xdr:colOff>
      <xdr:row>34</xdr:row>
      <xdr:rowOff>65405</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04850" y="1714499"/>
          <a:ext cx="4714875" cy="46088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742951</xdr:colOff>
      <xdr:row>6</xdr:row>
      <xdr:rowOff>114300</xdr:rowOff>
    </xdr:from>
    <xdr:to>
      <xdr:col>1</xdr:col>
      <xdr:colOff>5124451</xdr:colOff>
      <xdr:row>23</xdr:row>
      <xdr:rowOff>77714</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742951" y="2095500"/>
          <a:ext cx="5143500" cy="3201914"/>
        </a:xfrm>
        <a:prstGeom prst="rect">
          <a:avLst/>
        </a:prstGeom>
      </xdr:spPr>
    </xdr:pic>
    <xdr:clientData/>
  </xdr:twoCellAnchor>
</xdr:wsDr>
</file>

<file path=xl/theme/theme1.xml><?xml version="1.0" encoding="utf-8"?>
<a:theme xmlns:a="http://schemas.openxmlformats.org/drawingml/2006/main" name="Office">
  <a:themeElements>
    <a:clrScheme name="Blau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1"/>
  <sheetViews>
    <sheetView showGridLines="0" showRowColHeaders="0" tabSelected="1" zoomScale="130" zoomScaleNormal="130" workbookViewId="0">
      <selection activeCell="E8" sqref="E8"/>
    </sheetView>
  </sheetViews>
  <sheetFormatPr baseColWidth="10" defaultRowHeight="14.25" x14ac:dyDescent="0.2"/>
  <cols>
    <col min="1" max="1" width="18.5703125" style="7" customWidth="1"/>
    <col min="2" max="3" width="11.42578125" style="7"/>
    <col min="4" max="4" width="7.7109375" style="7" customWidth="1"/>
    <col min="5" max="5" width="45.28515625" style="7" customWidth="1"/>
    <col min="6" max="6" width="3.85546875" style="7" customWidth="1"/>
    <col min="7" max="7" width="7.140625" style="7" customWidth="1"/>
    <col min="8" max="8" width="11.42578125" style="7"/>
    <col min="9" max="9" width="0" style="7" hidden="1" customWidth="1"/>
    <col min="10" max="10" width="10.85546875" style="7" hidden="1" customWidth="1"/>
    <col min="11" max="11" width="46" style="7" hidden="1" customWidth="1"/>
    <col min="12" max="12" width="11.42578125" style="7" hidden="1" customWidth="1"/>
    <col min="13" max="13" width="43.5703125" style="7" hidden="1" customWidth="1"/>
    <col min="14" max="14" width="11.42578125" style="7" hidden="1" customWidth="1"/>
    <col min="15" max="15" width="30.7109375" style="7" hidden="1" customWidth="1"/>
    <col min="16" max="16" width="7.42578125" style="7" hidden="1" customWidth="1"/>
    <col min="17" max="19" width="11.42578125" style="7" hidden="1" customWidth="1"/>
    <col min="20" max="20" width="43.28515625" style="7" hidden="1" customWidth="1"/>
    <col min="21" max="21" width="11.42578125" style="7" customWidth="1"/>
    <col min="22" max="16384" width="11.42578125" style="7"/>
  </cols>
  <sheetData>
    <row r="1" spans="1:34" x14ac:dyDescent="0.2">
      <c r="H1" s="23"/>
      <c r="I1" s="23"/>
      <c r="J1" s="23"/>
      <c r="K1" s="23"/>
      <c r="L1" s="23"/>
      <c r="M1" s="23"/>
      <c r="N1" s="23"/>
      <c r="O1" s="23"/>
      <c r="P1" s="23"/>
      <c r="Q1" s="23"/>
      <c r="R1" s="23"/>
      <c r="S1" s="23"/>
      <c r="T1" s="23"/>
      <c r="U1" s="23"/>
      <c r="V1" s="23"/>
      <c r="W1" s="23"/>
      <c r="X1" s="23"/>
      <c r="Y1" s="23"/>
      <c r="Z1" s="23"/>
      <c r="AA1" s="23"/>
      <c r="AB1" s="23"/>
      <c r="AC1" s="23"/>
      <c r="AD1" s="23"/>
      <c r="AE1" s="23"/>
      <c r="AF1" s="23"/>
      <c r="AG1" s="23"/>
      <c r="AH1" s="23"/>
    </row>
    <row r="2" spans="1:34" x14ac:dyDescent="0.2">
      <c r="H2" s="23"/>
      <c r="I2" s="23"/>
      <c r="J2" s="23"/>
      <c r="K2" s="23"/>
      <c r="L2" s="23"/>
      <c r="M2" s="23"/>
      <c r="N2" s="23"/>
      <c r="O2" s="23"/>
      <c r="P2" s="23"/>
      <c r="Q2" s="23"/>
      <c r="R2" s="23"/>
      <c r="S2" s="23"/>
      <c r="T2" s="23"/>
      <c r="U2" s="23"/>
      <c r="V2" s="23"/>
      <c r="W2" s="23"/>
      <c r="X2" s="23"/>
      <c r="Y2" s="23"/>
      <c r="Z2" s="23"/>
      <c r="AA2" s="23"/>
      <c r="AB2" s="23"/>
      <c r="AC2" s="23"/>
      <c r="AD2" s="23"/>
      <c r="AE2" s="23"/>
      <c r="AF2" s="23"/>
      <c r="AG2" s="23"/>
      <c r="AH2" s="23"/>
    </row>
    <row r="3" spans="1:34" ht="20.25" x14ac:dyDescent="0.3">
      <c r="A3" s="37" t="s">
        <v>35</v>
      </c>
      <c r="B3" s="37"/>
      <c r="C3" s="37"/>
      <c r="D3" s="37"/>
      <c r="E3" s="37"/>
      <c r="F3" s="1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row>
    <row r="4" spans="1:34" ht="20.25" x14ac:dyDescent="0.3">
      <c r="A4" s="37" t="s">
        <v>36</v>
      </c>
      <c r="B4" s="37"/>
      <c r="C4" s="37"/>
      <c r="D4" s="37"/>
      <c r="E4" s="37"/>
      <c r="F4" s="1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row>
    <row r="5" spans="1:34" ht="20.25" x14ac:dyDescent="0.3">
      <c r="A5" s="18"/>
      <c r="B5" s="18"/>
      <c r="C5" s="18"/>
      <c r="D5" s="18"/>
      <c r="E5" s="18"/>
      <c r="F5" s="18"/>
      <c r="H5" s="23"/>
      <c r="I5" s="23"/>
      <c r="J5" s="23"/>
      <c r="K5" s="23"/>
      <c r="L5" s="23"/>
      <c r="M5" s="23"/>
      <c r="N5" s="23"/>
      <c r="O5" s="23"/>
      <c r="P5" s="23"/>
      <c r="Q5" s="23"/>
      <c r="R5" s="23"/>
      <c r="S5" s="23"/>
      <c r="T5" s="23"/>
      <c r="U5" s="23"/>
      <c r="V5" s="23"/>
      <c r="W5" s="23"/>
      <c r="X5" s="23"/>
      <c r="Y5" s="23"/>
      <c r="Z5" s="23"/>
      <c r="AA5" s="23"/>
      <c r="AB5" s="23"/>
      <c r="AC5" s="23"/>
      <c r="AD5" s="23"/>
      <c r="AE5" s="23"/>
      <c r="AF5" s="23"/>
      <c r="AG5" s="23"/>
      <c r="AH5" s="23"/>
    </row>
    <row r="6" spans="1:34" ht="20.25" x14ac:dyDescent="0.3">
      <c r="A6" s="20" t="s">
        <v>38</v>
      </c>
      <c r="B6" s="18"/>
      <c r="C6" s="18"/>
      <c r="D6" s="18"/>
      <c r="E6" s="18"/>
      <c r="F6" s="18"/>
      <c r="H6" s="23"/>
      <c r="I6" s="29"/>
      <c r="J6" s="23"/>
      <c r="K6" s="23"/>
      <c r="L6" s="23"/>
      <c r="M6" s="23"/>
      <c r="N6" s="23"/>
      <c r="O6" s="23"/>
      <c r="P6" s="23"/>
      <c r="Q6" s="23"/>
      <c r="R6" s="23"/>
      <c r="S6" s="23"/>
      <c r="T6" s="23"/>
      <c r="U6" s="23"/>
      <c r="V6" s="23"/>
      <c r="W6" s="23"/>
      <c r="X6" s="23"/>
      <c r="Y6" s="23"/>
      <c r="Z6" s="23"/>
      <c r="AA6" s="23"/>
      <c r="AB6" s="23"/>
      <c r="AC6" s="23"/>
      <c r="AD6" s="23"/>
      <c r="AE6" s="23"/>
      <c r="AF6" s="23"/>
      <c r="AG6" s="23"/>
      <c r="AH6" s="23"/>
    </row>
    <row r="7" spans="1:34" x14ac:dyDescent="0.2">
      <c r="H7" s="23"/>
      <c r="I7" s="23"/>
      <c r="J7" s="23"/>
      <c r="K7" s="23"/>
      <c r="L7" s="23"/>
      <c r="M7" s="23"/>
      <c r="N7" s="23"/>
      <c r="O7" s="23"/>
      <c r="P7" s="23"/>
      <c r="Q7" s="23"/>
      <c r="R7" s="23"/>
      <c r="S7" s="23"/>
      <c r="T7" s="23"/>
      <c r="U7" s="23"/>
      <c r="V7" s="23"/>
      <c r="W7" s="23"/>
      <c r="X7" s="23"/>
      <c r="Y7" s="23"/>
      <c r="Z7" s="23"/>
      <c r="AA7" s="23"/>
      <c r="AB7" s="23"/>
      <c r="AC7" s="23"/>
      <c r="AD7" s="23"/>
      <c r="AE7" s="23"/>
      <c r="AF7" s="23"/>
      <c r="AG7" s="23"/>
      <c r="AH7" s="23"/>
    </row>
    <row r="8" spans="1:34" ht="15" customHeight="1" x14ac:dyDescent="0.25">
      <c r="D8" s="8" t="s">
        <v>7</v>
      </c>
      <c r="E8" s="6"/>
      <c r="H8" s="23"/>
      <c r="I8" s="23"/>
      <c r="J8" s="23"/>
      <c r="K8" s="35" t="s">
        <v>22</v>
      </c>
      <c r="L8" s="35"/>
      <c r="M8" s="23" t="s">
        <v>23</v>
      </c>
      <c r="N8" s="23"/>
      <c r="O8" s="23"/>
      <c r="P8" s="23"/>
      <c r="Q8" s="23"/>
      <c r="R8" s="23"/>
      <c r="S8" s="23"/>
      <c r="T8" s="23"/>
      <c r="U8" s="23"/>
      <c r="V8" s="23"/>
      <c r="W8" s="23"/>
      <c r="X8" s="23"/>
      <c r="Y8" s="23"/>
      <c r="Z8" s="23"/>
      <c r="AA8" s="23"/>
      <c r="AB8" s="23"/>
      <c r="AC8" s="23"/>
      <c r="AD8" s="23"/>
      <c r="AE8" s="23"/>
      <c r="AF8" s="23"/>
      <c r="AG8" s="23"/>
      <c r="AH8" s="23"/>
    </row>
    <row r="9" spans="1:34" ht="15" x14ac:dyDescent="0.25">
      <c r="H9" s="23"/>
      <c r="I9" s="23"/>
      <c r="J9" s="23"/>
      <c r="K9" s="23"/>
      <c r="L9" s="23"/>
      <c r="M9" s="23" t="s">
        <v>24</v>
      </c>
      <c r="N9" s="23"/>
      <c r="O9" s="23"/>
      <c r="P9" s="23"/>
      <c r="Q9" s="23"/>
      <c r="R9" s="23"/>
      <c r="S9" s="23"/>
      <c r="T9" s="23"/>
      <c r="U9" s="23"/>
      <c r="V9" s="23"/>
      <c r="W9" s="23"/>
      <c r="X9" s="23"/>
      <c r="Y9" s="23"/>
      <c r="Z9" s="23"/>
      <c r="AA9" s="23"/>
      <c r="AB9" s="23"/>
      <c r="AC9" s="23"/>
      <c r="AD9" s="23"/>
      <c r="AE9" s="23"/>
      <c r="AF9" s="23"/>
      <c r="AG9" s="23"/>
      <c r="AH9" s="23"/>
    </row>
    <row r="10" spans="1:34" ht="19.5" thickBot="1" x14ac:dyDescent="0.4">
      <c r="D10" s="8" t="s">
        <v>21</v>
      </c>
      <c r="E10" s="6"/>
      <c r="G10" s="10" t="s">
        <v>8</v>
      </c>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15" thickBot="1" x14ac:dyDescent="0.25">
      <c r="E11" s="21" t="str">
        <f>IF(OR(I11="unplausibel",J11="unplausibel"),"Achtung unplausibler Wert","")</f>
        <v/>
      </c>
      <c r="H11" s="30"/>
      <c r="I11" s="31" t="str">
        <f>IF(OR(E10&gt;=25,E10=0),"","unplausibel")</f>
        <v/>
      </c>
      <c r="J11" s="32" t="str">
        <f>IF(E10&gt;=130,"unplausibel","")</f>
        <v/>
      </c>
      <c r="K11" s="23"/>
      <c r="L11" s="23"/>
      <c r="M11" s="23"/>
      <c r="N11" s="23"/>
      <c r="O11" s="23"/>
      <c r="P11" s="23"/>
      <c r="Q11" s="23"/>
      <c r="R11" s="23"/>
      <c r="S11" s="23"/>
      <c r="T11" s="23"/>
      <c r="U11" s="23"/>
      <c r="V11" s="23"/>
      <c r="W11" s="23"/>
      <c r="X11" s="23"/>
      <c r="Y11" s="23"/>
      <c r="Z11" s="23"/>
      <c r="AA11" s="23"/>
      <c r="AB11" s="23"/>
      <c r="AC11" s="23"/>
      <c r="AD11" s="23"/>
      <c r="AE11" s="23"/>
      <c r="AF11" s="23"/>
      <c r="AG11" s="23"/>
      <c r="AH11" s="23"/>
    </row>
    <row r="12" spans="1:34" x14ac:dyDescent="0.2">
      <c r="D12" s="8" t="s">
        <v>0</v>
      </c>
      <c r="E12" s="19" t="s">
        <v>32</v>
      </c>
      <c r="G12" s="10" t="s">
        <v>8</v>
      </c>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row>
    <row r="13" spans="1:34" x14ac:dyDescent="0.2">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row>
    <row r="14" spans="1:34" x14ac:dyDescent="0.2">
      <c r="D14" s="8" t="s">
        <v>31</v>
      </c>
      <c r="E14" s="19" t="s">
        <v>3</v>
      </c>
      <c r="G14" s="10" t="s">
        <v>8</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row>
    <row r="15" spans="1:34" x14ac:dyDescent="0.2">
      <c r="D15" s="8"/>
      <c r="E15" s="9"/>
      <c r="G15" s="10"/>
      <c r="H15" s="23"/>
      <c r="I15" s="23"/>
      <c r="J15" s="23"/>
      <c r="K15" s="23" t="s">
        <v>1</v>
      </c>
      <c r="L15" s="23"/>
      <c r="M15" s="23"/>
      <c r="N15" s="23"/>
      <c r="O15" s="23"/>
      <c r="P15" s="23"/>
      <c r="Q15" s="23"/>
      <c r="R15" s="23"/>
      <c r="S15" s="23"/>
      <c r="T15" s="23"/>
      <c r="U15" s="23"/>
      <c r="V15" s="23"/>
      <c r="W15" s="23"/>
      <c r="X15" s="23"/>
      <c r="Y15" s="23"/>
      <c r="Z15" s="23"/>
      <c r="AA15" s="23"/>
      <c r="AB15" s="23"/>
      <c r="AC15" s="23"/>
      <c r="AD15" s="23"/>
      <c r="AE15" s="23"/>
      <c r="AF15" s="23"/>
      <c r="AG15" s="23"/>
      <c r="AH15" s="23"/>
    </row>
    <row r="16" spans="1:34" ht="15" x14ac:dyDescent="0.25">
      <c r="D16" s="11"/>
      <c r="G16" s="10"/>
      <c r="H16" s="23"/>
      <c r="I16" s="23"/>
      <c r="J16" s="23"/>
      <c r="K16" s="23" t="s">
        <v>32</v>
      </c>
      <c r="L16" s="23"/>
      <c r="M16" s="23"/>
      <c r="N16" s="23"/>
      <c r="O16" s="23"/>
      <c r="P16" s="23"/>
      <c r="Q16" s="23"/>
      <c r="R16" s="23"/>
      <c r="S16" s="23"/>
      <c r="T16" s="23"/>
      <c r="U16" s="23"/>
      <c r="V16" s="23"/>
      <c r="W16" s="23"/>
      <c r="X16" s="23"/>
      <c r="Y16" s="23"/>
      <c r="Z16" s="23"/>
      <c r="AA16" s="23"/>
      <c r="AB16" s="23"/>
      <c r="AC16" s="23"/>
      <c r="AD16" s="23"/>
      <c r="AE16" s="23"/>
      <c r="AF16" s="23"/>
      <c r="AG16" s="23"/>
      <c r="AH16" s="23"/>
    </row>
    <row r="17" spans="1:34" ht="15" customHeight="1" x14ac:dyDescent="0.2">
      <c r="A17" s="12"/>
      <c r="B17" s="12"/>
      <c r="C17" s="12"/>
      <c r="D17" s="8"/>
      <c r="E17" s="22" t="str">
        <f>IF(E12=K16,T17,T24)</f>
        <v>M (Dämmwert für mittlere Frequenzen in dB)</v>
      </c>
      <c r="G17" s="10" t="s">
        <v>8</v>
      </c>
      <c r="H17" s="23"/>
      <c r="I17" s="23"/>
      <c r="J17" s="23"/>
      <c r="K17" s="23"/>
      <c r="L17" s="23"/>
      <c r="M17" s="23"/>
      <c r="N17" s="23"/>
      <c r="O17" s="23"/>
      <c r="P17" s="23"/>
      <c r="Q17" s="23"/>
      <c r="R17" s="23"/>
      <c r="S17" s="23"/>
      <c r="T17" s="26" t="s">
        <v>29</v>
      </c>
      <c r="U17" s="23"/>
      <c r="V17" s="23"/>
      <c r="W17" s="23"/>
      <c r="X17" s="23"/>
      <c r="Y17" s="23"/>
      <c r="Z17" s="23"/>
      <c r="AA17" s="23"/>
      <c r="AB17" s="23"/>
      <c r="AC17" s="23"/>
      <c r="AD17" s="23"/>
      <c r="AE17" s="23"/>
      <c r="AF17" s="23"/>
      <c r="AG17" s="23"/>
      <c r="AH17" s="23"/>
    </row>
    <row r="18" spans="1:34" ht="15" x14ac:dyDescent="0.25">
      <c r="A18" s="23"/>
      <c r="B18" s="23"/>
      <c r="C18" s="23"/>
      <c r="D18" s="24" t="str">
        <f>IF(E12=K16,T18,T25)</f>
        <v>empfohlener Mindestdämmwert</v>
      </c>
      <c r="E18" s="25">
        <f>IF(E10&lt;=75,0,P25)</f>
        <v>0</v>
      </c>
      <c r="G18" s="10" t="s">
        <v>8</v>
      </c>
      <c r="H18" s="23"/>
      <c r="I18" s="23"/>
      <c r="J18" s="33"/>
      <c r="K18" s="33"/>
      <c r="L18" s="33"/>
      <c r="M18" s="33"/>
      <c r="N18" s="33"/>
      <c r="O18" s="33"/>
      <c r="P18" s="33"/>
      <c r="Q18" s="23"/>
      <c r="R18" s="23"/>
      <c r="S18" s="23"/>
      <c r="T18" s="26" t="s">
        <v>33</v>
      </c>
      <c r="U18" s="23"/>
      <c r="V18" s="23"/>
      <c r="W18" s="23"/>
      <c r="X18" s="23"/>
      <c r="Y18" s="23"/>
      <c r="Z18" s="23"/>
      <c r="AA18" s="23"/>
      <c r="AB18" s="23"/>
      <c r="AC18" s="23"/>
      <c r="AD18" s="23"/>
      <c r="AE18" s="23"/>
      <c r="AF18" s="23"/>
      <c r="AG18" s="23"/>
      <c r="AH18" s="23"/>
    </row>
    <row r="19" spans="1:34" ht="15" x14ac:dyDescent="0.25">
      <c r="A19" s="23"/>
      <c r="B19" s="23"/>
      <c r="C19" s="23"/>
      <c r="D19" s="24" t="str">
        <f>IF(E12=K16,T20,T27)</f>
        <v>empfohlener Höchstdämmwert</v>
      </c>
      <c r="E19" s="25">
        <f>IF(E10&lt;=75,0,P26)</f>
        <v>0</v>
      </c>
      <c r="G19" s="10" t="s">
        <v>8</v>
      </c>
      <c r="H19" s="23"/>
      <c r="I19" s="23"/>
      <c r="J19" s="23"/>
      <c r="K19" s="23" t="s">
        <v>3</v>
      </c>
      <c r="L19" s="23"/>
      <c r="M19" s="23"/>
      <c r="N19" s="23"/>
      <c r="O19" s="23"/>
      <c r="P19" s="23">
        <v>9</v>
      </c>
      <c r="Q19" s="23"/>
      <c r="R19" s="23"/>
      <c r="S19" s="23"/>
      <c r="T19" s="24" t="s">
        <v>25</v>
      </c>
      <c r="U19" s="23"/>
      <c r="V19" s="23"/>
      <c r="W19" s="23"/>
      <c r="X19" s="23"/>
      <c r="Y19" s="23"/>
      <c r="Z19" s="23"/>
      <c r="AA19" s="23"/>
      <c r="AB19" s="23"/>
      <c r="AC19" s="23"/>
      <c r="AD19" s="23"/>
      <c r="AE19" s="23"/>
      <c r="AF19" s="23"/>
      <c r="AG19" s="23"/>
      <c r="AH19" s="23"/>
    </row>
    <row r="20" spans="1:34" x14ac:dyDescent="0.2">
      <c r="A20" s="23"/>
      <c r="B20" s="23"/>
      <c r="C20" s="23"/>
      <c r="D20" s="26" t="s">
        <v>37</v>
      </c>
      <c r="H20" s="23"/>
      <c r="I20" s="23"/>
      <c r="J20" s="23"/>
      <c r="K20" s="23" t="s">
        <v>4</v>
      </c>
      <c r="L20" s="23"/>
      <c r="M20" s="23"/>
      <c r="N20" s="23"/>
      <c r="O20" s="23"/>
      <c r="P20" s="23">
        <v>5</v>
      </c>
      <c r="Q20" s="23"/>
      <c r="R20" s="23"/>
      <c r="S20" s="23"/>
      <c r="T20" s="26" t="s">
        <v>34</v>
      </c>
      <c r="U20" s="23"/>
      <c r="V20" s="23"/>
      <c r="W20" s="23"/>
      <c r="X20" s="23"/>
      <c r="Y20" s="23"/>
      <c r="Z20" s="23"/>
      <c r="AA20" s="23"/>
      <c r="AB20" s="23"/>
      <c r="AC20" s="23"/>
      <c r="AD20" s="23"/>
      <c r="AE20" s="23"/>
      <c r="AF20" s="23"/>
      <c r="AG20" s="23"/>
      <c r="AH20" s="23"/>
    </row>
    <row r="21" spans="1:34" ht="15" x14ac:dyDescent="0.2">
      <c r="A21" s="27"/>
      <c r="B21" s="27"/>
      <c r="C21" s="28"/>
      <c r="D21" s="28"/>
      <c r="E21" s="21" t="str">
        <f>IF(E18&gt;=50,"vermutlich keine Produkte mit einer so hohen Dämmung erhältlich","")</f>
        <v/>
      </c>
      <c r="G21" s="10"/>
      <c r="H21" s="23"/>
      <c r="I21" s="23"/>
      <c r="J21" s="23"/>
      <c r="K21" s="23" t="s">
        <v>5</v>
      </c>
      <c r="L21" s="23"/>
      <c r="M21" s="23"/>
      <c r="N21" s="23"/>
      <c r="O21" s="23"/>
      <c r="P21" s="23">
        <v>5</v>
      </c>
      <c r="Q21" s="23"/>
      <c r="R21" s="23"/>
      <c r="S21" s="23"/>
      <c r="T21" s="23"/>
      <c r="U21" s="23"/>
      <c r="V21" s="23"/>
      <c r="W21" s="23"/>
      <c r="X21" s="23"/>
      <c r="Y21" s="23"/>
      <c r="Z21" s="23"/>
      <c r="AA21" s="23"/>
      <c r="AB21" s="23"/>
      <c r="AC21" s="23"/>
      <c r="AD21" s="23"/>
      <c r="AE21" s="23"/>
      <c r="AF21" s="23"/>
      <c r="AG21" s="23"/>
      <c r="AH21" s="23"/>
    </row>
    <row r="22" spans="1:34" ht="15" customHeight="1" x14ac:dyDescent="0.2">
      <c r="A22" s="23"/>
      <c r="B22" s="23"/>
      <c r="C22" s="23"/>
      <c r="D22" s="26"/>
      <c r="E22" s="23"/>
      <c r="G22" s="10"/>
      <c r="H22" s="23"/>
      <c r="I22" s="23"/>
      <c r="J22" s="23"/>
      <c r="K22" s="23" t="s">
        <v>6</v>
      </c>
      <c r="L22" s="23"/>
      <c r="M22" s="23"/>
      <c r="N22" s="23"/>
      <c r="O22" s="23"/>
      <c r="P22" s="23">
        <v>5</v>
      </c>
      <c r="Q22" s="23"/>
      <c r="R22" s="23"/>
      <c r="S22" s="23"/>
      <c r="T22" s="23"/>
      <c r="U22" s="23"/>
      <c r="V22" s="23"/>
      <c r="W22" s="23"/>
      <c r="X22" s="23"/>
      <c r="Y22" s="23"/>
      <c r="Z22" s="23"/>
      <c r="AA22" s="23"/>
      <c r="AB22" s="23"/>
      <c r="AC22" s="23"/>
      <c r="AD22" s="23"/>
      <c r="AE22" s="23"/>
      <c r="AF22" s="23"/>
      <c r="AG22" s="23"/>
      <c r="AH22" s="23"/>
    </row>
    <row r="23" spans="1:34" ht="15" customHeight="1" x14ac:dyDescent="0.25">
      <c r="D23" s="13"/>
      <c r="E23" s="14"/>
      <c r="G23" s="10"/>
      <c r="H23" s="23"/>
      <c r="I23" s="23"/>
      <c r="J23" s="23"/>
      <c r="K23" s="23" t="s">
        <v>2</v>
      </c>
      <c r="L23" s="23"/>
      <c r="M23" s="23"/>
      <c r="N23" s="23"/>
      <c r="O23" s="23"/>
      <c r="P23" s="23">
        <v>3</v>
      </c>
      <c r="Q23" s="23"/>
      <c r="R23" s="23"/>
      <c r="S23" s="23"/>
      <c r="T23" s="26"/>
      <c r="U23" s="23"/>
      <c r="V23" s="23"/>
      <c r="W23" s="23"/>
      <c r="X23" s="23"/>
      <c r="Y23" s="23"/>
      <c r="Z23" s="23"/>
      <c r="AA23" s="23"/>
      <c r="AB23" s="23"/>
      <c r="AC23" s="23"/>
      <c r="AD23" s="23"/>
      <c r="AE23" s="23"/>
      <c r="AF23" s="23"/>
      <c r="AG23" s="23"/>
      <c r="AH23" s="23"/>
    </row>
    <row r="24" spans="1:34" x14ac:dyDescent="0.2">
      <c r="D24" s="8"/>
      <c r="E24" s="17"/>
      <c r="G24" s="10"/>
      <c r="H24" s="23"/>
      <c r="I24" s="23"/>
      <c r="J24" s="23"/>
      <c r="K24" s="23"/>
      <c r="L24" s="23"/>
      <c r="M24" s="23"/>
      <c r="N24" s="23"/>
      <c r="O24" s="23"/>
      <c r="P24" s="23"/>
      <c r="Q24" s="23"/>
      <c r="R24" s="23"/>
      <c r="S24" s="23"/>
      <c r="T24" s="26" t="s">
        <v>30</v>
      </c>
      <c r="U24" s="23"/>
      <c r="V24" s="23"/>
      <c r="W24" s="23"/>
      <c r="X24" s="23"/>
      <c r="Y24" s="23"/>
      <c r="Z24" s="23"/>
      <c r="AA24" s="23"/>
      <c r="AB24" s="23"/>
      <c r="AC24" s="23"/>
      <c r="AD24" s="23"/>
      <c r="AE24" s="23"/>
      <c r="AF24" s="23"/>
      <c r="AG24" s="23"/>
      <c r="AH24" s="23"/>
    </row>
    <row r="25" spans="1:34" ht="15" x14ac:dyDescent="0.25">
      <c r="D25" s="8"/>
      <c r="G25" s="10"/>
      <c r="H25" s="23"/>
      <c r="I25" s="23"/>
      <c r="J25" s="23"/>
      <c r="K25" s="23"/>
      <c r="L25" s="23"/>
      <c r="M25" s="23"/>
      <c r="N25" s="23"/>
      <c r="O25" s="26" t="str">
        <f>IF(E12=K16,T18,T25)</f>
        <v>empfohlener Mindestdämmwert</v>
      </c>
      <c r="P25" s="34">
        <f>IF(E14=K19,E10-80+P19,IF(E14=K20,E10-80+P20,IF(E14=K21,E10-80+P21,IF(E14=K22,E10-80+P22,IF(E14=K23,E10-80+P23,"")))))</f>
        <v>-71</v>
      </c>
      <c r="Q25" s="23"/>
      <c r="R25" s="23"/>
      <c r="S25" s="23"/>
      <c r="T25" s="26" t="s">
        <v>26</v>
      </c>
      <c r="U25" s="23"/>
      <c r="V25" s="23"/>
      <c r="W25" s="23"/>
      <c r="X25" s="23"/>
      <c r="Y25" s="23"/>
      <c r="Z25" s="23"/>
      <c r="AA25" s="23"/>
      <c r="AB25" s="23"/>
      <c r="AC25" s="23"/>
      <c r="AD25" s="23"/>
      <c r="AE25" s="23"/>
      <c r="AF25" s="23"/>
      <c r="AG25" s="23"/>
      <c r="AH25" s="23"/>
    </row>
    <row r="26" spans="1:34" ht="15" x14ac:dyDescent="0.25">
      <c r="A26" s="36"/>
      <c r="B26" s="36"/>
      <c r="C26" s="36"/>
      <c r="D26" s="36"/>
      <c r="E26" s="36"/>
      <c r="H26" s="23"/>
      <c r="I26" s="23"/>
      <c r="J26" s="23"/>
      <c r="K26" s="23"/>
      <c r="L26" s="23"/>
      <c r="M26" s="23"/>
      <c r="N26" s="23"/>
      <c r="O26" s="26" t="str">
        <f>IF(E12=K16,T20,T27)</f>
        <v>empfohlener Höchstdämmwert</v>
      </c>
      <c r="P26" s="34">
        <f>IF(E14=K19,E10-70+P19,IF(E14=K20,E10-70+P20,IF(E14=K21,E10-70+P21,IF(E14=K22,E10-70+P22,IF(E14=K23,E10-70+P23,"")))))</f>
        <v>-61</v>
      </c>
      <c r="Q26" s="23"/>
      <c r="R26" s="23"/>
      <c r="S26" s="23"/>
      <c r="T26" s="24" t="s">
        <v>27</v>
      </c>
      <c r="U26" s="23"/>
      <c r="V26" s="23"/>
      <c r="W26" s="23"/>
      <c r="X26" s="23"/>
      <c r="Y26" s="23"/>
      <c r="Z26" s="23"/>
      <c r="AA26" s="23"/>
      <c r="AB26" s="23"/>
      <c r="AC26" s="23"/>
      <c r="AD26" s="23"/>
      <c r="AE26" s="23"/>
      <c r="AF26" s="23"/>
      <c r="AG26" s="23"/>
      <c r="AH26" s="23"/>
    </row>
    <row r="27" spans="1:34" ht="15" x14ac:dyDescent="0.2">
      <c r="A27" s="12"/>
      <c r="B27" s="12"/>
      <c r="C27" s="15"/>
      <c r="D27" s="15"/>
      <c r="E27" s="16"/>
      <c r="H27" s="23"/>
      <c r="I27" s="23"/>
      <c r="J27" s="23"/>
      <c r="K27" s="23"/>
      <c r="L27" s="23"/>
      <c r="M27" s="23"/>
      <c r="N27" s="23"/>
      <c r="O27" s="23"/>
      <c r="P27" s="23"/>
      <c r="Q27" s="23"/>
      <c r="R27" s="23"/>
      <c r="S27" s="23"/>
      <c r="T27" s="26" t="s">
        <v>28</v>
      </c>
      <c r="U27" s="23"/>
      <c r="V27" s="23"/>
      <c r="W27" s="23"/>
      <c r="X27" s="23"/>
      <c r="Y27" s="23"/>
      <c r="Z27" s="23"/>
      <c r="AA27" s="23"/>
      <c r="AB27" s="23"/>
      <c r="AC27" s="23"/>
      <c r="AD27" s="23"/>
      <c r="AE27" s="23"/>
      <c r="AF27" s="23"/>
      <c r="AG27" s="23"/>
      <c r="AH27" s="23"/>
    </row>
    <row r="28" spans="1:34" x14ac:dyDescent="0.2">
      <c r="D28" s="8"/>
      <c r="E28" s="17"/>
      <c r="G28" s="10"/>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row>
    <row r="29" spans="1:34" ht="15" customHeight="1" x14ac:dyDescent="0.25">
      <c r="D29" s="13"/>
      <c r="E29" s="14"/>
      <c r="G29" s="10"/>
      <c r="H29" s="23"/>
      <c r="I29" s="23"/>
      <c r="J29" s="23"/>
      <c r="K29" s="23"/>
      <c r="L29" s="23"/>
      <c r="M29" s="23"/>
      <c r="N29" s="23"/>
      <c r="O29" s="23"/>
      <c r="P29" s="23"/>
      <c r="Q29" s="23"/>
      <c r="R29" s="23"/>
      <c r="S29" s="23"/>
      <c r="T29" s="26"/>
      <c r="U29" s="23"/>
      <c r="V29" s="23"/>
      <c r="W29" s="23"/>
      <c r="X29" s="23"/>
      <c r="Y29" s="23"/>
      <c r="Z29" s="23"/>
      <c r="AA29" s="23"/>
      <c r="AB29" s="23"/>
      <c r="AC29" s="23"/>
      <c r="AD29" s="23"/>
      <c r="AE29" s="23"/>
      <c r="AF29" s="23"/>
      <c r="AG29" s="23"/>
      <c r="AH29" s="23"/>
    </row>
    <row r="30" spans="1:34" ht="15" x14ac:dyDescent="0.25">
      <c r="D30" s="8"/>
      <c r="E30" s="17"/>
      <c r="G30" s="10"/>
      <c r="H30" s="23"/>
      <c r="I30" s="23"/>
      <c r="J30" s="23"/>
      <c r="K30" s="23"/>
      <c r="L30" s="23"/>
      <c r="M30" s="23"/>
      <c r="N30" s="23"/>
      <c r="O30" s="23"/>
      <c r="P30" s="23"/>
      <c r="Q30" s="23"/>
      <c r="R30" s="23"/>
      <c r="S30" s="23"/>
      <c r="T30" s="24"/>
      <c r="U30" s="23"/>
      <c r="V30" s="23"/>
      <c r="W30" s="23"/>
      <c r="X30" s="23"/>
      <c r="Y30" s="23"/>
      <c r="Z30" s="23"/>
      <c r="AA30" s="23"/>
      <c r="AB30" s="23"/>
      <c r="AC30" s="23"/>
      <c r="AD30" s="23"/>
      <c r="AE30" s="23"/>
      <c r="AF30" s="23"/>
      <c r="AG30" s="23"/>
      <c r="AH30" s="23"/>
    </row>
    <row r="31" spans="1:34" x14ac:dyDescent="0.2">
      <c r="G31" s="10"/>
      <c r="T31" s="8"/>
    </row>
  </sheetData>
  <sheetProtection algorithmName="SHA-512" hashValue="PexMptGl1y3HekcIKJ7TZxzLiLj8spaCa39E/Uwzsa+dCOv71vCF+Pnu4gwQYz8t8MjGy/KfVo5dqGCsu9Cc0w==" saltValue="mA+6JOqVvqLqXBwqiCRl1w==" spinCount="100000" sheet="1" objects="1" scenarios="1"/>
  <mergeCells count="4">
    <mergeCell ref="K8:L8"/>
    <mergeCell ref="A26:E26"/>
    <mergeCell ref="A3:E3"/>
    <mergeCell ref="A4:E4"/>
  </mergeCells>
  <dataValidations count="2">
    <dataValidation type="list" showInputMessage="1" showErrorMessage="1" prompt="Geräuschklasse" sqref="E12 E15" xr:uid="{00000000-0002-0000-0000-000000000000}">
      <formula1>$K$15:$K$16</formula1>
    </dataValidation>
    <dataValidation type="list" showInputMessage="1" showErrorMessage="1" prompt="Geräuschklasse" sqref="E14" xr:uid="{00000000-0002-0000-0000-000001000000}">
      <formula1>$K$19:$K$23</formula1>
    </dataValidation>
  </dataValidations>
  <hyperlinks>
    <hyperlink ref="G12" location="'Hilfe Geräuschklasse'!A1" display="'Hilfe Geräuschklasse'!A1" xr:uid="{00000000-0004-0000-0000-000000000000}"/>
    <hyperlink ref="G10" location="'Hilfe Lärmexpositonspegel'!A1" display="Hilfe" xr:uid="{00000000-0004-0000-0000-000001000000}"/>
    <hyperlink ref="G18" location="'Hilfe Dämmwerte'!A1" display="Hilfe" xr:uid="{00000000-0004-0000-0000-000002000000}"/>
    <hyperlink ref="G19" location="'Hilfe Dämmwerte'!A1" display="Hilfe" xr:uid="{00000000-0004-0000-0000-000004000000}"/>
    <hyperlink ref="G17" location="'Hilfe Geräuschklasse'!A1" display="'Hilfe Geräuschklasse'!A1" xr:uid="{00000000-0004-0000-0000-000005000000}"/>
    <hyperlink ref="G14" location="'Hilfe Gehörschützertyp'!A1" display="Hilfe" xr:uid="{2B696D91-A390-4D7C-B54A-2303CC2722E9}"/>
  </hyperlinks>
  <pageMargins left="0.7" right="0.7" top="0.78740157499999996" bottom="0.78740157499999996"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5"/>
  <sheetViews>
    <sheetView showGridLines="0" showRowColHeaders="0" workbookViewId="0">
      <selection activeCell="B5" sqref="B5"/>
    </sheetView>
  </sheetViews>
  <sheetFormatPr baseColWidth="10" defaultRowHeight="15" x14ac:dyDescent="0.25"/>
  <cols>
    <col min="2" max="2" width="100.7109375" customWidth="1"/>
  </cols>
  <sheetData>
    <row r="3" spans="2:2" ht="108" customHeight="1" x14ac:dyDescent="0.25">
      <c r="B3" s="4" t="s">
        <v>13</v>
      </c>
    </row>
    <row r="5" spans="2:2" ht="25.5" x14ac:dyDescent="0.35">
      <c r="B5" s="5" t="s">
        <v>20</v>
      </c>
    </row>
  </sheetData>
  <sheetProtection sheet="1" objects="1" scenarios="1"/>
  <hyperlinks>
    <hyperlink ref="B5" location="'Berechnung HML Check'!A1" display="Zurück zur Berechnung" xr:uid="{00000000-0004-0000-0100-000000000000}"/>
  </hyperlinks>
  <pageMargins left="0.7" right="0.7" top="0.78740157499999996" bottom="0.78740157499999996"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I36"/>
  <sheetViews>
    <sheetView showGridLines="0" showRowColHeaders="0" workbookViewId="0">
      <selection activeCell="B36" sqref="B36:I36"/>
    </sheetView>
  </sheetViews>
  <sheetFormatPr baseColWidth="10" defaultRowHeight="14.25" x14ac:dyDescent="0.2"/>
  <cols>
    <col min="1" max="16384" width="11.42578125" style="1"/>
  </cols>
  <sheetData>
    <row r="3" spans="2:2" ht="15.75" x14ac:dyDescent="0.25">
      <c r="B3" s="3" t="s">
        <v>12</v>
      </c>
    </row>
    <row r="4" spans="2:2" ht="15.75" x14ac:dyDescent="0.25">
      <c r="B4" s="3" t="s">
        <v>11</v>
      </c>
    </row>
    <row r="7" spans="2:2" ht="15" x14ac:dyDescent="0.2">
      <c r="B7" s="2" t="s">
        <v>9</v>
      </c>
    </row>
    <row r="8" spans="2:2" x14ac:dyDescent="0.2">
      <c r="B8" s="1" t="s">
        <v>10</v>
      </c>
    </row>
    <row r="36" spans="2:9" ht="25.5" x14ac:dyDescent="0.35">
      <c r="B36" s="38" t="s">
        <v>20</v>
      </c>
      <c r="C36" s="38"/>
      <c r="D36" s="38"/>
      <c r="E36" s="38"/>
      <c r="F36" s="38"/>
      <c r="G36" s="38"/>
      <c r="H36" s="38"/>
      <c r="I36" s="38"/>
    </row>
  </sheetData>
  <sheetProtection sheet="1" objects="1" scenarios="1"/>
  <mergeCells count="1">
    <mergeCell ref="B36:I36"/>
  </mergeCells>
  <hyperlinks>
    <hyperlink ref="B36:E36" location="'Berechnung HML Check'!A1" display="Zurück zur Berechnung" xr:uid="{00000000-0004-0000-0200-000000000000}"/>
  </hyperlinks>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B5"/>
  <sheetViews>
    <sheetView showGridLines="0" showRowColHeaders="0" workbookViewId="0">
      <selection activeCell="B5" sqref="B5"/>
    </sheetView>
  </sheetViews>
  <sheetFormatPr baseColWidth="10" defaultRowHeight="15" x14ac:dyDescent="0.25"/>
  <cols>
    <col min="2" max="2" width="100.7109375" customWidth="1"/>
  </cols>
  <sheetData>
    <row r="3" spans="2:2" ht="80.25" customHeight="1" x14ac:dyDescent="0.25">
      <c r="B3" s="4" t="s">
        <v>14</v>
      </c>
    </row>
    <row r="4" spans="2:2" ht="15.75" x14ac:dyDescent="0.25">
      <c r="B4" s="3"/>
    </row>
    <row r="5" spans="2:2" ht="25.5" x14ac:dyDescent="0.35">
      <c r="B5" s="5" t="s">
        <v>20</v>
      </c>
    </row>
  </sheetData>
  <sheetProtection sheet="1" objects="1" scenarios="1"/>
  <hyperlinks>
    <hyperlink ref="B5" location="'Berechnung HML Check'!A1" display="Zurück zur Berechnung" xr:uid="{00000000-0004-0000-0300-000000000000}"/>
  </hyperlinks>
  <pageMargins left="0.7" right="0.7" top="0.78740157499999996" bottom="0.78740157499999996"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B26"/>
  <sheetViews>
    <sheetView showGridLines="0" workbookViewId="0">
      <selection activeCell="B26" sqref="B26"/>
    </sheetView>
  </sheetViews>
  <sheetFormatPr baseColWidth="10" defaultRowHeight="15" x14ac:dyDescent="0.25"/>
  <cols>
    <col min="2" max="2" width="100.7109375" customWidth="1"/>
  </cols>
  <sheetData>
    <row r="3" spans="2:2" ht="80.25" customHeight="1" x14ac:dyDescent="0.25">
      <c r="B3" s="4" t="s">
        <v>17</v>
      </c>
    </row>
    <row r="5" spans="2:2" ht="15.75" x14ac:dyDescent="0.25">
      <c r="B5" s="2" t="s">
        <v>18</v>
      </c>
    </row>
    <row r="6" spans="2:2" x14ac:dyDescent="0.25">
      <c r="B6" s="1" t="s">
        <v>19</v>
      </c>
    </row>
    <row r="26" spans="2:2" ht="25.5" x14ac:dyDescent="0.35">
      <c r="B26" s="5" t="s">
        <v>20</v>
      </c>
    </row>
  </sheetData>
  <sheetProtection sheet="1" objects="1" scenarios="1"/>
  <hyperlinks>
    <hyperlink ref="B26" location="'Berechnung HML Check'!A1" display="Zurück zur Berechnung" xr:uid="{00000000-0004-0000-0400-000000000000}"/>
  </hyperlinks>
  <pageMargins left="0.7" right="0.7" top="0.78740157499999996" bottom="0.78740157499999996" header="0.3" footer="0.3"/>
  <pageSetup paperSize="9" orientation="portrait" horizontalDpi="30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B6"/>
  <sheetViews>
    <sheetView showGridLines="0" showRowColHeaders="0" workbookViewId="0">
      <selection activeCell="B6" sqref="B6"/>
    </sheetView>
  </sheetViews>
  <sheetFormatPr baseColWidth="10" defaultRowHeight="15" x14ac:dyDescent="0.25"/>
  <cols>
    <col min="2" max="2" width="100.7109375" customWidth="1"/>
  </cols>
  <sheetData>
    <row r="3" spans="2:2" ht="80.25" customHeight="1" x14ac:dyDescent="0.25">
      <c r="B3" s="4" t="s">
        <v>16</v>
      </c>
    </row>
    <row r="4" spans="2:2" ht="15.75" x14ac:dyDescent="0.25">
      <c r="B4" s="3"/>
    </row>
    <row r="6" spans="2:2" ht="25.5" x14ac:dyDescent="0.35">
      <c r="B6" s="5" t="s">
        <v>20</v>
      </c>
    </row>
  </sheetData>
  <sheetProtection sheet="1" objects="1" scenarios="1"/>
  <hyperlinks>
    <hyperlink ref="B6" location="'Berechnung HML Check'!A1" display="Zurück zur Berechnung" xr:uid="{00000000-0004-0000-0500-000000000000}"/>
  </hyperlinks>
  <pageMargins left="0.7" right="0.7" top="0.78740157499999996" bottom="0.78740157499999996" header="0.3" footer="0.3"/>
  <pageSetup paperSize="9" orientation="portrait" horizontalDpi="3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B4"/>
  <sheetViews>
    <sheetView workbookViewId="0">
      <selection activeCell="B3" sqref="B3"/>
    </sheetView>
  </sheetViews>
  <sheetFormatPr baseColWidth="10" defaultRowHeight="15" x14ac:dyDescent="0.25"/>
  <cols>
    <col min="2" max="2" width="100.7109375" customWidth="1"/>
  </cols>
  <sheetData>
    <row r="3" spans="2:2" ht="80.25" customHeight="1" x14ac:dyDescent="0.25">
      <c r="B3" s="4" t="s">
        <v>15</v>
      </c>
    </row>
    <row r="4" spans="2:2" ht="15.75" x14ac:dyDescent="0.25">
      <c r="B4" s="3"/>
    </row>
  </sheetData>
  <pageMargins left="0.7" right="0.7" top="0.78740157499999996" bottom="0.78740157499999996"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Berechnung HML Check</vt:lpstr>
      <vt:lpstr>Hilfe Lärmexpositonspegel</vt:lpstr>
      <vt:lpstr>Hilfe Geräuschklasse</vt:lpstr>
      <vt:lpstr>Hilfe Gehörschützertyp</vt:lpstr>
      <vt:lpstr>Praxisabschlag</vt:lpstr>
      <vt:lpstr>Hilfe Dämmwerte</vt:lpstr>
      <vt:lpstr>x</vt:lpstr>
    </vt:vector>
  </TitlesOfParts>
  <Company>AUVA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Posseth Wolfgang</dc:creator>
  <cp:lastModifiedBy>Posseth Wolfgang</cp:lastModifiedBy>
  <cp:lastPrinted>2023-07-03T12:13:06Z</cp:lastPrinted>
  <dcterms:created xsi:type="dcterms:W3CDTF">2011-08-05T11:51:09Z</dcterms:created>
  <dcterms:modified xsi:type="dcterms:W3CDTF">2023-07-05T07:25:49Z</dcterms:modified>
</cp:coreProperties>
</file>