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mc:AlternateContent xmlns:mc="http://schemas.openxmlformats.org/markup-compatibility/2006">
    <mc:Choice Requires="x15">
      <x15ac:absPath xmlns:x15ac="http://schemas.microsoft.com/office/spreadsheetml/2010/11/ac" url="Z:\HSP\Eval.at\"/>
    </mc:Choice>
  </mc:AlternateContent>
  <xr:revisionPtr revIDLastSave="0" documentId="13_ncr:1_{D33A8DFF-B6DD-4D3D-8E59-04FA817E8253}" xr6:coauthVersionLast="47" xr6:coauthVersionMax="47" xr10:uidLastSave="{00000000-0000-0000-0000-000000000000}"/>
  <workbookProtection workbookAlgorithmName="SHA-512" workbookHashValue="1eN3TpCXzlhWNdS8ZOiHQ0FKT0+NrwSxIl+nkfyA8DLXJn91j7xWhhJoKuYWI2aSIJk5XTBpzTPdKluQVfsQhQ==" workbookSaltValue="PMV+Nc9s8oVx7u6YIl8UkQ==" workbookSpinCount="100000" lockStructure="1"/>
  <bookViews>
    <workbookView showSheetTabs="0" xWindow="-120" yWindow="-120" windowWidth="28350" windowHeight="17640" tabRatio="864" xr2:uid="{00000000-000D-0000-FFFF-FFFF00000000}"/>
  </bookViews>
  <sheets>
    <sheet name="Berechnung HML Check" sheetId="1" r:id="rId1"/>
    <sheet name="Hilfe Lärmexpositonspegel" sheetId="5" r:id="rId2"/>
    <sheet name="Hilfe Geräuschklasse" sheetId="4" r:id="rId3"/>
    <sheet name="Hilfe Gehörschützertyp" sheetId="6" r:id="rId4"/>
    <sheet name="Hilfe Praxisabschlag" sheetId="3" r:id="rId5"/>
    <sheet name="Hilfe Dämmwerte" sheetId="7" r:id="rId6"/>
    <sheet name="Schallpegel am geschützten Ohr" sheetId="9" r:id="rId7"/>
    <sheet name="x" sheetId="8" r:id="rId8"/>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3" i="1" l="1"/>
  <c r="E13" i="1" s="1"/>
  <c r="J13" i="1"/>
  <c r="I21" i="1"/>
  <c r="E21" i="1" s="1"/>
  <c r="J21" i="1"/>
  <c r="J23" i="1"/>
  <c r="I23" i="1"/>
  <c r="E23" i="1" s="1"/>
  <c r="L26" i="1" l="1"/>
  <c r="E18" i="1" s="1"/>
  <c r="Q15" i="1" l="1"/>
  <c r="Q14" i="1"/>
  <c r="Q17" i="1" l="1"/>
  <c r="E24" i="1" s="1"/>
  <c r="E25" i="1" s="1"/>
</calcChain>
</file>

<file path=xl/sharedStrings.xml><?xml version="1.0" encoding="utf-8"?>
<sst xmlns="http://schemas.openxmlformats.org/spreadsheetml/2006/main" count="53" uniqueCount="38">
  <si>
    <t>Geräuschklasse</t>
  </si>
  <si>
    <t>vorwiegend tieffrequente Schallquellen</t>
  </si>
  <si>
    <t>vorwiegend mittel-/hochfrequente Schallquellen</t>
  </si>
  <si>
    <t>Gehörschützertyp</t>
  </si>
  <si>
    <t>Otoplastiken (mit Funktionskontrolle)</t>
  </si>
  <si>
    <t>Dämmwert für mittlere Frequenzen M</t>
  </si>
  <si>
    <t>vor Gebrauch zu formende Gehörschutzstöpsel</t>
  </si>
  <si>
    <t>fertig geformte Gehörschutzstöpsel</t>
  </si>
  <si>
    <t>Dämmwert für tiefe Frequenzen L</t>
  </si>
  <si>
    <t>Bügelstöpsel</t>
  </si>
  <si>
    <t>Kapselgehörschützer</t>
  </si>
  <si>
    <t>Praxisabschlag</t>
  </si>
  <si>
    <t>Mitarbeiter / Mitarbeitergruppe</t>
  </si>
  <si>
    <t>Gehörschutz - Produktbezeichnung</t>
  </si>
  <si>
    <t>Hilfe</t>
  </si>
  <si>
    <t xml:space="preserve">Beispieltabelle zur Einschätzung der Frequenz von Schallquellen: </t>
  </si>
  <si>
    <t>(Quelle: Merkblatt M-plus 700 "Gehörschutz Tabelle 2 auf Seite 13)</t>
  </si>
  <si>
    <t>Tabelle ein ob das Geräusch vorwiegend tieffrequent oder mittel- bis hochfrequent ist</t>
  </si>
  <si>
    <t xml:space="preserve">Schätzen Sie aufgrund des Höreindruckes oder unter Zuhilfenahme nachfolgender </t>
  </si>
  <si>
    <t>Tragen Sie in diesem Feld den Lärmexpositionspegel des jeweiligen Arbeitnehmers oder wenn der Gehörschutz vor einer bestimmten Lärmquelle schützen soll den Lärmpegel dieser Quelle ein</t>
  </si>
  <si>
    <t>Tragen Sie in diesem Feld den Gehörschützertyp ein. Informationen zu den verschiedenen Typen von Gehörschutz sind im Merkblatt M-plus 700 "Gehörschutz" auf den Seiten 8 bis 10 enthalten</t>
  </si>
  <si>
    <t xml:space="preserve"> </t>
  </si>
  <si>
    <t>Die HML - Werte (Dämmwerte für ein hochfrequentes Geräusch H, 
für ein mittelfrequentes Geräusch M
und ein tieffrequentes Geräusch L
sind oft erst in den Detailinformationen zu Produkten zu finden bzw. müssen diese in der Benutzerinformation angegeben werden.</t>
  </si>
  <si>
    <r>
      <t>Lärmexpositionspegel L´</t>
    </r>
    <r>
      <rPr>
        <b/>
        <vertAlign val="subscript"/>
        <sz val="11"/>
        <color theme="1"/>
        <rFont val="Arial"/>
        <family val="2"/>
      </rPr>
      <t>A,EX,8h</t>
    </r>
    <r>
      <rPr>
        <b/>
        <sz val="11"/>
        <color theme="1"/>
        <rFont val="Arial"/>
        <family val="2"/>
      </rPr>
      <t xml:space="preserve"> / 
Lärmpegel L´</t>
    </r>
    <r>
      <rPr>
        <b/>
        <vertAlign val="subscript"/>
        <sz val="11"/>
        <color theme="1"/>
        <rFont val="Arial"/>
        <family val="2"/>
      </rPr>
      <t>p,A</t>
    </r>
    <r>
      <rPr>
        <b/>
        <sz val="11"/>
        <color theme="1"/>
        <rFont val="Arial"/>
        <family val="2"/>
      </rPr>
      <t xml:space="preserve"> am geschützten Ohr</t>
    </r>
  </si>
  <si>
    <t>Erfolgt die Auswahl eines Gehörschutzes anhand der Schalldämmungsangabe des Herstellers, so ist zu beachten, dass dieser Wert in der betrieblichen Praxis üblicherweise nicht erreicht wird. Daher gilt es einen sogenannten Praxisabschlag von den Herstellerangaben zu berücksichtigen. Dieser Praxisabschlag ist vom Gehörschützertyp abhängig und auf eine „nicht qualifizierte Verwendung“ zurückzuführen.</t>
  </si>
  <si>
    <t>Gebräuchliche Praxisabschläge von den Herstellerangaben zu Schalldämmwerten unterschiedlicher Gehörschützertypen;</t>
  </si>
  <si>
    <t>(Quelle: Merkblatt M-plus 700 "Gehörschutz Tabelle 3 auf Seite 13 - DGUV-Regel 112-194 „Benutzung von Gehörschutz)</t>
  </si>
  <si>
    <t>Zurück zur Berechnung</t>
  </si>
  <si>
    <t>Pegel am Ohr über 85 dB - Gehörschutz nicht geeignet da zu geringe Schutzwirkung!</t>
  </si>
  <si>
    <t>Pegel am Ohr zwischen 80 und 85 dB - annehmbare Schutzwirkung!</t>
  </si>
  <si>
    <t>Pegel am Ohr zwischen 70 und 80 dB - gute Schutzwirkung!</t>
  </si>
  <si>
    <t>Pegel am Ohr unter 70 dB - annehmbare Schutzwirkung!</t>
  </si>
  <si>
    <t>Zusammenhang Schallpegel am geschützten Ohr und Schutzwirkung (Über- bzw. Unterprotektion)</t>
  </si>
  <si>
    <r>
      <rPr>
        <vertAlign val="superscript"/>
        <sz val="11"/>
        <color theme="1"/>
        <rFont val="Calibri"/>
        <family val="2"/>
        <scheme val="minor"/>
      </rPr>
      <t>1</t>
    </r>
    <r>
      <rPr>
        <sz val="11"/>
        <color theme="1"/>
        <rFont val="Calibri"/>
        <family val="2"/>
        <scheme val="minor"/>
      </rPr>
      <t xml:space="preserve"> Verständigung und Isolationsgefühl prüfen!</t>
    </r>
  </si>
  <si>
    <t xml:space="preserve">   (HML Check)</t>
  </si>
  <si>
    <r>
      <t>Lärmexpositionspegel L</t>
    </r>
    <r>
      <rPr>
        <vertAlign val="subscript"/>
        <sz val="11"/>
        <color theme="1"/>
        <rFont val="Arial"/>
        <family val="2"/>
      </rPr>
      <t>A,EX,8h</t>
    </r>
    <r>
      <rPr>
        <sz val="11"/>
        <color theme="1"/>
        <rFont val="Arial"/>
        <family val="2"/>
      </rPr>
      <t xml:space="preserve"> / Schallpegel L</t>
    </r>
    <r>
      <rPr>
        <vertAlign val="subscript"/>
        <sz val="11"/>
        <color theme="1"/>
        <rFont val="Arial"/>
        <family val="2"/>
      </rPr>
      <t>p,A</t>
    </r>
  </si>
  <si>
    <t xml:space="preserve">   Ermittlung der Schutzwirkung eines Gehörschutzes</t>
  </si>
  <si>
    <r>
      <t xml:space="preserve">   </t>
    </r>
    <r>
      <rPr>
        <u/>
        <sz val="12"/>
        <color theme="1"/>
        <rFont val="Arial"/>
        <family val="2"/>
      </rPr>
      <t>Abschätzung der Schutzwirkung eines Produkts anhand vorliegender Dämmwerte: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</si>
</sst>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quot;&quot;"/>
  </numFmts>
  <fonts count="18" x14ac:knownFonts="1">
    <font>
      <sz val="11"/>
      <color theme="1"/>
      <name val="Calibri"/>
      <family val="2"/>
      <scheme val="minor"/>
    </font>
    <font>
      <sz val="11"/>
      <color theme="1"/>
      <name val="Arial"/>
      <family val="2"/>
    </font>
    <font>
      <vertAlign val="subscript"/>
      <sz val="11"/>
      <color theme="1"/>
      <name val="Arial"/>
      <family val="2"/>
    </font>
    <font>
      <b/>
      <sz val="16"/>
      <color theme="1"/>
      <name val="Arial"/>
      <family val="2"/>
    </font>
    <font>
      <u/>
      <sz val="12"/>
      <color theme="1"/>
      <name val="Arial"/>
      <family val="2"/>
    </font>
    <font>
      <u/>
      <sz val="11"/>
      <color theme="10"/>
      <name val="Calibri"/>
      <family val="2"/>
      <scheme val="minor"/>
    </font>
    <font>
      <b/>
      <sz val="12"/>
      <color theme="1"/>
      <name val="Arial"/>
      <family val="2"/>
    </font>
    <font>
      <b/>
      <sz val="11"/>
      <color theme="1"/>
      <name val="Arial"/>
      <family val="2"/>
    </font>
    <font>
      <b/>
      <vertAlign val="subscript"/>
      <sz val="11"/>
      <color theme="1"/>
      <name val="Arial"/>
      <family val="2"/>
    </font>
    <font>
      <u/>
      <sz val="20"/>
      <color theme="0"/>
      <name val="Arial"/>
      <family val="2"/>
    </font>
    <font>
      <b/>
      <sz val="11"/>
      <color rgb="FFFF0000"/>
      <name val="Arial"/>
      <family val="2"/>
    </font>
    <font>
      <b/>
      <sz val="11"/>
      <color rgb="FFFFC000"/>
      <name val="Arial"/>
      <family val="2"/>
    </font>
    <font>
      <b/>
      <sz val="11"/>
      <color rgb="FF00B050"/>
      <name val="Arial"/>
      <family val="2"/>
    </font>
    <font>
      <sz val="11"/>
      <color rgb="FFFFC000"/>
      <name val="Arial"/>
      <family val="2"/>
    </font>
    <font>
      <b/>
      <sz val="11"/>
      <name val="Arial"/>
      <family val="2"/>
    </font>
    <font>
      <vertAlign val="superscript"/>
      <sz val="11"/>
      <color theme="1"/>
      <name val="Calibri"/>
      <family val="2"/>
      <scheme val="minor"/>
    </font>
    <font>
      <sz val="12"/>
      <color theme="1"/>
      <name val="Arial"/>
      <family val="2"/>
    </font>
    <font>
      <sz val="11"/>
      <color rgb="FFFF0000"/>
      <name val="Arial"/>
      <family val="2"/>
    </font>
  </fonts>
  <fills count="4">
    <fill>
      <patternFill patternType="none"/>
    </fill>
    <fill>
      <patternFill patternType="gray125"/>
    </fill>
    <fill>
      <patternFill patternType="solid">
        <fgColor theme="7" tint="0.79998168889431442"/>
        <bgColor indexed="64"/>
      </patternFill>
    </fill>
    <fill>
      <patternFill patternType="solid">
        <fgColor theme="0" tint="-0.499984740745262"/>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0" fontId="5" fillId="0" borderId="0" applyNumberFormat="0" applyFill="0" applyBorder="0" applyAlignment="0" applyProtection="0"/>
  </cellStyleXfs>
  <cellXfs count="30">
    <xf numFmtId="0" fontId="0" fillId="0" borderId="0" xfId="0"/>
    <xf numFmtId="0" fontId="1" fillId="0" borderId="0" xfId="0" applyFont="1"/>
    <xf numFmtId="0" fontId="4" fillId="0" borderId="0" xfId="0" applyFont="1"/>
    <xf numFmtId="0" fontId="6" fillId="0" borderId="0" xfId="0" applyFont="1"/>
    <xf numFmtId="0" fontId="6" fillId="0" borderId="0" xfId="0" applyFont="1" applyAlignment="1">
      <alignment vertical="top" wrapText="1"/>
    </xf>
    <xf numFmtId="0" fontId="9" fillId="3" borderId="0" xfId="1" applyFont="1" applyFill="1" applyAlignment="1">
      <alignment horizontal="center"/>
    </xf>
    <xf numFmtId="0" fontId="1" fillId="2" borderId="0" xfId="0" applyFont="1" applyFill="1" applyProtection="1">
      <protection locked="0"/>
    </xf>
    <xf numFmtId="0" fontId="1" fillId="0" borderId="0" xfId="0" applyFont="1" applyProtection="1"/>
    <xf numFmtId="0" fontId="9" fillId="3" borderId="0" xfId="1" applyFont="1" applyFill="1" applyAlignment="1">
      <alignment horizontal="center"/>
    </xf>
    <xf numFmtId="0" fontId="5" fillId="0" borderId="0" xfId="1" quotePrefix="1" applyAlignment="1" applyProtection="1">
      <alignment vertical="center"/>
    </xf>
    <xf numFmtId="0" fontId="13" fillId="0" borderId="0" xfId="0" applyFont="1" applyProtection="1"/>
    <xf numFmtId="0" fontId="5" fillId="0" borderId="0" xfId="1" quotePrefix="1" applyProtection="1"/>
    <xf numFmtId="0" fontId="1" fillId="0" borderId="0" xfId="0" applyFont="1" applyAlignment="1" applyProtection="1">
      <alignment horizontal="right" indent="1"/>
    </xf>
    <xf numFmtId="0" fontId="1" fillId="0" borderId="0" xfId="0" applyFont="1" applyAlignment="1" applyProtection="1">
      <alignment horizontal="right"/>
    </xf>
    <xf numFmtId="0" fontId="3" fillId="0" borderId="0" xfId="0" applyFont="1" applyAlignment="1" applyProtection="1">
      <alignment horizontal="center"/>
    </xf>
    <xf numFmtId="0" fontId="1" fillId="0" borderId="1" xfId="0" applyFont="1" applyBorder="1" applyProtection="1">
      <protection locked="0"/>
    </xf>
    <xf numFmtId="0" fontId="16" fillId="0" borderId="0" xfId="0" applyFont="1" applyAlignment="1" applyProtection="1">
      <alignment horizontal="left"/>
    </xf>
    <xf numFmtId="0" fontId="1" fillId="0" borderId="2" xfId="0" applyFont="1" applyBorder="1" applyProtection="1"/>
    <xf numFmtId="0" fontId="1" fillId="0" borderId="3" xfId="0" applyFont="1" applyBorder="1" applyProtection="1"/>
    <xf numFmtId="0" fontId="17" fillId="0" borderId="0" xfId="0" applyFont="1" applyAlignment="1" applyProtection="1">
      <alignment horizontal="right"/>
      <protection hidden="1"/>
    </xf>
    <xf numFmtId="164" fontId="10" fillId="0" borderId="0" xfId="0" applyNumberFormat="1" applyFont="1" applyAlignment="1" applyProtection="1">
      <alignment vertical="center"/>
      <protection hidden="1"/>
    </xf>
    <xf numFmtId="0" fontId="14" fillId="0" borderId="0" xfId="0" applyFont="1" applyAlignment="1" applyProtection="1">
      <alignment horizontal="right"/>
      <protection hidden="1"/>
    </xf>
    <xf numFmtId="0" fontId="1" fillId="0" borderId="0" xfId="0" applyFont="1" applyProtection="1">
      <protection hidden="1"/>
    </xf>
    <xf numFmtId="0" fontId="10" fillId="0" borderId="0" xfId="0" applyFont="1" applyAlignment="1" applyProtection="1">
      <alignment horizontal="right"/>
      <protection hidden="1"/>
    </xf>
    <xf numFmtId="0" fontId="11" fillId="0" borderId="0" xfId="0" applyFont="1" applyAlignment="1" applyProtection="1">
      <alignment horizontal="right"/>
      <protection hidden="1"/>
    </xf>
    <xf numFmtId="0" fontId="12" fillId="0" borderId="0" xfId="0" applyFont="1" applyAlignment="1" applyProtection="1">
      <alignment horizontal="right"/>
      <protection hidden="1"/>
    </xf>
    <xf numFmtId="0" fontId="3" fillId="0" borderId="0" xfId="0" applyFont="1" applyAlignment="1" applyProtection="1">
      <alignment horizontal="left"/>
    </xf>
    <xf numFmtId="0" fontId="7" fillId="0" borderId="0" xfId="0" applyFont="1" applyAlignment="1" applyProtection="1">
      <alignment horizontal="right" vertical="center" wrapText="1"/>
    </xf>
    <xf numFmtId="0" fontId="7" fillId="0" borderId="0" xfId="0" applyFont="1" applyAlignment="1" applyProtection="1">
      <alignment horizontal="left" vertical="center" wrapText="1"/>
      <protection hidden="1"/>
    </xf>
    <xf numFmtId="0" fontId="9" fillId="3" borderId="0" xfId="1" applyFont="1" applyFill="1" applyAlignment="1">
      <alignment horizontal="center"/>
    </xf>
  </cellXfs>
  <cellStyles count="2">
    <cellStyle name="Link" xfId="1" builtinId="8"/>
    <cellStyle name="Standard" xfId="0" builtinId="0"/>
  </cellStyles>
  <dxfs count="8">
    <dxf>
      <font>
        <color rgb="FFFF0000"/>
      </font>
    </dxf>
    <dxf>
      <font>
        <color rgb="FFFFC000"/>
      </font>
    </dxf>
    <dxf>
      <font>
        <color rgb="FF00B050"/>
      </font>
    </dxf>
    <dxf>
      <font>
        <color rgb="FFFFC000"/>
      </font>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s>
  <tableStyles count="0" defaultTableStyle="TableStyleMedium2" defaultPivotStyle="PivotStyleLight16"/>
  <colors>
    <mruColors>
      <color rgb="FF00B050"/>
      <color rgb="FFFF0000"/>
      <color rgb="FFFFC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4</xdr:col>
      <xdr:colOff>2143126</xdr:colOff>
      <xdr:row>2</xdr:row>
      <xdr:rowOff>47625</xdr:rowOff>
    </xdr:from>
    <xdr:to>
      <xdr:col>6</xdr:col>
      <xdr:colOff>329507</xdr:colOff>
      <xdr:row>4</xdr:row>
      <xdr:rowOff>73275</xdr:rowOff>
    </xdr:to>
    <xdr:pic>
      <xdr:nvPicPr>
        <xdr:cNvPr id="3" name="Grafik 2">
          <a:extLst>
            <a:ext uri="{FF2B5EF4-FFF2-40B4-BE49-F238E27FC236}">
              <a16:creationId xmlns:a16="http://schemas.microsoft.com/office/drawing/2014/main" id="{6DC76734-A0FC-4CD2-94C3-23E46B05F6B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419726" y="409575"/>
          <a:ext cx="1405831" cy="540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704850</xdr:colOff>
      <xdr:row>8</xdr:row>
      <xdr:rowOff>161924</xdr:rowOff>
    </xdr:from>
    <xdr:to>
      <xdr:col>7</xdr:col>
      <xdr:colOff>85725</xdr:colOff>
      <xdr:row>34</xdr:row>
      <xdr:rowOff>65405</xdr:rowOff>
    </xdr:to>
    <xdr:pic>
      <xdr:nvPicPr>
        <xdr:cNvPr id="2" name="Grafik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704850" y="1714499"/>
          <a:ext cx="4714875" cy="460883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742951</xdr:colOff>
      <xdr:row>6</xdr:row>
      <xdr:rowOff>114300</xdr:rowOff>
    </xdr:from>
    <xdr:to>
      <xdr:col>1</xdr:col>
      <xdr:colOff>5124451</xdr:colOff>
      <xdr:row>23</xdr:row>
      <xdr:rowOff>77714</xdr:rowOff>
    </xdr:to>
    <xdr:pic>
      <xdr:nvPicPr>
        <xdr:cNvPr id="2" name="Grafik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742951" y="2095500"/>
          <a:ext cx="5143500" cy="320191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19051</xdr:colOff>
      <xdr:row>2</xdr:row>
      <xdr:rowOff>66675</xdr:rowOff>
    </xdr:from>
    <xdr:to>
      <xdr:col>1</xdr:col>
      <xdr:colOff>5324475</xdr:colOff>
      <xdr:row>14</xdr:row>
      <xdr:rowOff>117054</xdr:rowOff>
    </xdr:to>
    <xdr:pic>
      <xdr:nvPicPr>
        <xdr:cNvPr id="3" name="Grafik 2">
          <a:extLst>
            <a:ext uri="{FF2B5EF4-FFF2-40B4-BE49-F238E27FC236}">
              <a16:creationId xmlns:a16="http://schemas.microsoft.com/office/drawing/2014/main" id="{6F740175-C60A-4351-957D-8881EC3DE1B1}"/>
            </a:ext>
          </a:extLst>
        </xdr:cNvPr>
        <xdr:cNvPicPr>
          <a:picLocks noChangeAspect="1"/>
        </xdr:cNvPicPr>
      </xdr:nvPicPr>
      <xdr:blipFill>
        <a:blip xmlns:r="http://schemas.openxmlformats.org/officeDocument/2006/relationships" r:embed="rId1"/>
        <a:stretch>
          <a:fillRect/>
        </a:stretch>
      </xdr:blipFill>
      <xdr:spPr>
        <a:xfrm>
          <a:off x="781051" y="447675"/>
          <a:ext cx="5305424" cy="2336379"/>
        </a:xfrm>
        <a:prstGeom prst="rect">
          <a:avLst/>
        </a:prstGeom>
      </xdr:spPr>
    </xdr:pic>
    <xdr:clientData/>
  </xdr:twoCellAnchor>
</xdr:wsDr>
</file>

<file path=xl/theme/theme1.xml><?xml version="1.0" encoding="utf-8"?>
<a:theme xmlns:a="http://schemas.openxmlformats.org/drawingml/2006/main" name="Office">
  <a:themeElements>
    <a:clrScheme name="Blau II">
      <a:dk1>
        <a:sysClr val="windowText" lastClr="000000"/>
      </a:dk1>
      <a:lt1>
        <a:sysClr val="window" lastClr="FFFFFF"/>
      </a:lt1>
      <a:dk2>
        <a:srgbClr val="335B74"/>
      </a:dk2>
      <a:lt2>
        <a:srgbClr val="DFE3E5"/>
      </a:lt2>
      <a:accent1>
        <a:srgbClr val="1CADE4"/>
      </a:accent1>
      <a:accent2>
        <a:srgbClr val="2683C6"/>
      </a:accent2>
      <a:accent3>
        <a:srgbClr val="27CED7"/>
      </a:accent3>
      <a:accent4>
        <a:srgbClr val="42BA97"/>
      </a:accent4>
      <a:accent5>
        <a:srgbClr val="3E8853"/>
      </a:accent5>
      <a:accent6>
        <a:srgbClr val="62A39F"/>
      </a:accent6>
      <a:hlink>
        <a:srgbClr val="6EAC1C"/>
      </a:hlink>
      <a:folHlink>
        <a:srgbClr val="B26B0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47"/>
  <sheetViews>
    <sheetView showGridLines="0" showRowColHeaders="0" tabSelected="1" zoomScale="130" zoomScaleNormal="130" workbookViewId="0">
      <selection activeCell="E8" sqref="E8"/>
    </sheetView>
  </sheetViews>
  <sheetFormatPr baseColWidth="10" defaultColWidth="11.42578125" defaultRowHeight="14.25" x14ac:dyDescent="0.2"/>
  <cols>
    <col min="1" max="1" width="18.5703125" style="7" customWidth="1"/>
    <col min="2" max="3" width="11.42578125" style="7"/>
    <col min="4" max="4" width="7.7109375" style="7" customWidth="1"/>
    <col min="5" max="5" width="45.28515625" style="7" customWidth="1"/>
    <col min="6" max="6" width="3" style="7" customWidth="1"/>
    <col min="7" max="7" width="7.140625" style="7" customWidth="1"/>
    <col min="8" max="8" width="19.7109375" style="7" hidden="1" customWidth="1"/>
    <col min="9" max="10" width="11.42578125" style="7" hidden="1" customWidth="1"/>
    <col min="11" max="11" width="15.28515625" style="7" hidden="1" customWidth="1"/>
    <col min="12" max="12" width="89.140625" style="7" hidden="1" customWidth="1"/>
    <col min="13" max="13" width="11.42578125" style="7" hidden="1" customWidth="1"/>
    <col min="14" max="14" width="11.42578125" style="7" customWidth="1"/>
    <col min="15" max="16" width="11.42578125" style="7" hidden="1" customWidth="1"/>
    <col min="17" max="17" width="3.28515625" style="7" hidden="1" customWidth="1"/>
    <col min="18" max="18" width="11.42578125" style="7" hidden="1" customWidth="1"/>
    <col min="19" max="19" width="11.42578125" style="7" customWidth="1"/>
    <col min="20" max="16384" width="11.42578125" style="7"/>
  </cols>
  <sheetData>
    <row r="1" spans="1:35" x14ac:dyDescent="0.2">
      <c r="L1" s="22"/>
      <c r="M1" s="22"/>
      <c r="N1" s="22"/>
      <c r="O1" s="22"/>
      <c r="P1" s="22"/>
      <c r="Q1" s="22"/>
      <c r="R1" s="22"/>
      <c r="S1" s="22"/>
      <c r="T1" s="22"/>
      <c r="U1" s="22"/>
      <c r="V1" s="22"/>
      <c r="W1" s="22"/>
      <c r="X1" s="22"/>
      <c r="Y1" s="22"/>
      <c r="Z1" s="22"/>
      <c r="AA1" s="22"/>
      <c r="AB1" s="22"/>
      <c r="AC1" s="22"/>
      <c r="AD1" s="22"/>
      <c r="AE1" s="22"/>
      <c r="AF1" s="22"/>
      <c r="AG1" s="22"/>
      <c r="AH1" s="22"/>
      <c r="AI1" s="22"/>
    </row>
    <row r="2" spans="1:35" x14ac:dyDescent="0.2">
      <c r="L2" s="22"/>
      <c r="M2" s="22"/>
      <c r="N2" s="22"/>
      <c r="O2" s="22"/>
      <c r="P2" s="22"/>
      <c r="Q2" s="22"/>
      <c r="R2" s="22"/>
      <c r="S2" s="22"/>
      <c r="T2" s="22"/>
      <c r="U2" s="22"/>
      <c r="V2" s="22"/>
      <c r="W2" s="22"/>
      <c r="X2" s="22"/>
      <c r="Y2" s="22"/>
      <c r="Z2" s="22"/>
      <c r="AA2" s="22"/>
      <c r="AB2" s="22"/>
      <c r="AC2" s="22"/>
      <c r="AD2" s="22"/>
      <c r="AE2" s="22"/>
      <c r="AF2" s="22"/>
      <c r="AG2" s="22"/>
      <c r="AH2" s="22"/>
      <c r="AI2" s="22"/>
    </row>
    <row r="3" spans="1:35" ht="20.25" x14ac:dyDescent="0.3">
      <c r="A3" s="26" t="s">
        <v>36</v>
      </c>
      <c r="B3" s="26"/>
      <c r="C3" s="26"/>
      <c r="D3" s="26"/>
      <c r="E3" s="26"/>
      <c r="F3" s="14"/>
      <c r="L3" s="22"/>
      <c r="M3" s="22"/>
      <c r="N3" s="22"/>
      <c r="O3" s="22"/>
      <c r="P3" s="22"/>
      <c r="Q3" s="22"/>
      <c r="R3" s="22"/>
      <c r="S3" s="22"/>
      <c r="T3" s="22"/>
      <c r="U3" s="22"/>
      <c r="V3" s="22"/>
      <c r="W3" s="22"/>
      <c r="X3" s="22"/>
      <c r="Y3" s="22"/>
      <c r="Z3" s="22"/>
      <c r="AA3" s="22"/>
      <c r="AB3" s="22"/>
      <c r="AC3" s="22"/>
      <c r="AD3" s="22"/>
      <c r="AE3" s="22"/>
      <c r="AF3" s="22"/>
      <c r="AG3" s="22"/>
      <c r="AH3" s="22"/>
      <c r="AI3" s="22"/>
    </row>
    <row r="4" spans="1:35" ht="20.25" x14ac:dyDescent="0.3">
      <c r="A4" s="26" t="s">
        <v>34</v>
      </c>
      <c r="B4" s="26"/>
      <c r="C4" s="26"/>
      <c r="D4" s="26"/>
      <c r="E4" s="26"/>
      <c r="F4" s="14"/>
      <c r="L4" s="22"/>
      <c r="M4" s="22"/>
      <c r="N4" s="22"/>
      <c r="O4" s="22"/>
      <c r="P4" s="22"/>
      <c r="Q4" s="22"/>
      <c r="R4" s="22"/>
      <c r="S4" s="22"/>
      <c r="T4" s="22"/>
      <c r="U4" s="22"/>
      <c r="V4" s="22"/>
      <c r="W4" s="22"/>
      <c r="X4" s="22"/>
      <c r="Y4" s="22"/>
      <c r="Z4" s="22"/>
      <c r="AA4" s="22"/>
      <c r="AB4" s="22"/>
      <c r="AC4" s="22"/>
      <c r="AD4" s="22"/>
      <c r="AE4" s="22"/>
      <c r="AF4" s="22"/>
      <c r="AG4" s="22"/>
      <c r="AH4" s="22"/>
      <c r="AI4" s="22"/>
    </row>
    <row r="5" spans="1:35" ht="20.25" x14ac:dyDescent="0.3">
      <c r="A5" s="14"/>
      <c r="B5" s="14"/>
      <c r="C5" s="14"/>
      <c r="D5" s="14"/>
      <c r="E5" s="14"/>
      <c r="F5" s="14"/>
      <c r="L5" s="22"/>
      <c r="M5" s="22"/>
      <c r="N5" s="22"/>
      <c r="O5" s="22"/>
      <c r="P5" s="22"/>
      <c r="Q5" s="22"/>
      <c r="R5" s="22"/>
      <c r="S5" s="22"/>
      <c r="T5" s="22"/>
      <c r="U5" s="22"/>
      <c r="V5" s="22"/>
      <c r="W5" s="22"/>
      <c r="X5" s="22"/>
      <c r="Y5" s="22"/>
      <c r="Z5" s="22"/>
      <c r="AA5" s="22"/>
      <c r="AB5" s="22"/>
      <c r="AC5" s="22"/>
      <c r="AD5" s="22"/>
      <c r="AE5" s="22"/>
      <c r="AF5" s="22"/>
      <c r="AG5" s="22"/>
      <c r="AH5" s="22"/>
      <c r="AI5" s="22"/>
    </row>
    <row r="6" spans="1:35" ht="20.25" x14ac:dyDescent="0.3">
      <c r="A6" s="16" t="s">
        <v>37</v>
      </c>
      <c r="B6" s="14"/>
      <c r="C6" s="14"/>
      <c r="D6" s="14"/>
      <c r="E6" s="14"/>
      <c r="F6" s="14"/>
      <c r="L6" s="22"/>
      <c r="M6" s="22"/>
      <c r="N6" s="22"/>
      <c r="O6" s="22"/>
      <c r="P6" s="22"/>
      <c r="Q6" s="22"/>
      <c r="R6" s="22"/>
      <c r="S6" s="22"/>
      <c r="T6" s="22"/>
      <c r="U6" s="22"/>
      <c r="V6" s="22"/>
      <c r="W6" s="22"/>
      <c r="X6" s="22"/>
      <c r="Y6" s="22"/>
      <c r="Z6" s="22"/>
      <c r="AA6" s="22"/>
      <c r="AB6" s="22"/>
      <c r="AC6" s="22"/>
      <c r="AD6" s="22"/>
      <c r="AE6" s="22"/>
      <c r="AF6" s="22"/>
      <c r="AG6" s="22"/>
      <c r="AH6" s="22"/>
      <c r="AI6" s="22"/>
    </row>
    <row r="7" spans="1:35" x14ac:dyDescent="0.2">
      <c r="L7" s="22"/>
      <c r="M7" s="22"/>
      <c r="N7" s="22"/>
      <c r="O7" s="22"/>
      <c r="P7" s="22"/>
      <c r="Q7" s="22"/>
      <c r="R7" s="22"/>
      <c r="S7" s="22"/>
      <c r="T7" s="22"/>
      <c r="U7" s="22"/>
      <c r="V7" s="22"/>
      <c r="W7" s="22"/>
      <c r="X7" s="22"/>
      <c r="Y7" s="22"/>
      <c r="Z7" s="22"/>
      <c r="AA7" s="22"/>
      <c r="AB7" s="22"/>
      <c r="AC7" s="22"/>
      <c r="AD7" s="22"/>
      <c r="AE7" s="22"/>
      <c r="AF7" s="22"/>
      <c r="AG7" s="22"/>
      <c r="AH7" s="22"/>
      <c r="AI7" s="22"/>
    </row>
    <row r="8" spans="1:35" x14ac:dyDescent="0.2">
      <c r="D8" s="13" t="s">
        <v>12</v>
      </c>
      <c r="E8" s="6"/>
      <c r="L8" s="22"/>
      <c r="M8" s="22"/>
      <c r="N8" s="22"/>
      <c r="O8" s="22"/>
      <c r="P8" s="22"/>
      <c r="Q8" s="22"/>
      <c r="R8" s="22"/>
      <c r="S8" s="22"/>
      <c r="T8" s="22"/>
      <c r="U8" s="22"/>
      <c r="V8" s="22"/>
      <c r="W8" s="22"/>
      <c r="X8" s="22"/>
      <c r="Y8" s="22"/>
      <c r="Z8" s="22"/>
      <c r="AA8" s="22"/>
      <c r="AB8" s="22"/>
      <c r="AC8" s="22"/>
      <c r="AD8" s="22"/>
      <c r="AE8" s="22"/>
      <c r="AF8" s="22"/>
      <c r="AG8" s="22"/>
      <c r="AH8" s="22"/>
      <c r="AI8" s="22"/>
    </row>
    <row r="9" spans="1:35" x14ac:dyDescent="0.2">
      <c r="D9" s="13"/>
      <c r="L9" s="22"/>
      <c r="M9" s="22"/>
      <c r="N9" s="22"/>
      <c r="O9" s="22"/>
      <c r="P9" s="22"/>
      <c r="Q9" s="22"/>
      <c r="R9" s="22"/>
      <c r="S9" s="22"/>
      <c r="T9" s="22"/>
      <c r="U9" s="22"/>
      <c r="V9" s="22"/>
      <c r="W9" s="22"/>
      <c r="X9" s="22"/>
      <c r="Y9" s="22"/>
      <c r="Z9" s="22"/>
      <c r="AA9" s="22"/>
      <c r="AB9" s="22"/>
      <c r="AC9" s="22"/>
      <c r="AD9" s="22"/>
      <c r="AE9" s="22"/>
      <c r="AF9" s="22"/>
      <c r="AG9" s="22"/>
      <c r="AH9" s="22"/>
      <c r="AI9" s="22"/>
    </row>
    <row r="10" spans="1:35" x14ac:dyDescent="0.2">
      <c r="D10" s="13" t="s">
        <v>13</v>
      </c>
      <c r="E10" s="6"/>
      <c r="L10" s="22"/>
      <c r="M10" s="22"/>
      <c r="N10" s="22"/>
      <c r="O10" s="22"/>
      <c r="P10" s="22"/>
      <c r="Q10" s="22"/>
      <c r="R10" s="22"/>
      <c r="S10" s="22"/>
      <c r="T10" s="22"/>
      <c r="U10" s="22"/>
      <c r="V10" s="22"/>
      <c r="W10" s="22"/>
      <c r="X10" s="22"/>
      <c r="Y10" s="22"/>
      <c r="Z10" s="22"/>
      <c r="AA10" s="22"/>
      <c r="AB10" s="22"/>
      <c r="AC10" s="22"/>
      <c r="AD10" s="22"/>
      <c r="AE10" s="22"/>
      <c r="AF10" s="22"/>
      <c r="AG10" s="22"/>
      <c r="AH10" s="22"/>
      <c r="AI10" s="22"/>
    </row>
    <row r="11" spans="1:35" x14ac:dyDescent="0.2">
      <c r="L11" s="22"/>
      <c r="M11" s="22"/>
      <c r="N11" s="22"/>
      <c r="O11" s="22"/>
      <c r="P11" s="22"/>
      <c r="Q11" s="22"/>
      <c r="R11" s="22"/>
      <c r="S11" s="22"/>
      <c r="T11" s="22"/>
      <c r="U11" s="22"/>
      <c r="V11" s="22"/>
      <c r="W11" s="22"/>
      <c r="X11" s="22"/>
      <c r="Y11" s="22"/>
      <c r="Z11" s="22"/>
      <c r="AA11" s="22"/>
      <c r="AB11" s="22"/>
      <c r="AC11" s="22"/>
      <c r="AD11" s="22"/>
      <c r="AE11" s="22"/>
      <c r="AF11" s="22"/>
      <c r="AG11" s="22"/>
      <c r="AH11" s="22"/>
      <c r="AI11" s="22"/>
    </row>
    <row r="12" spans="1:35" ht="19.5" thickBot="1" x14ac:dyDescent="0.4">
      <c r="D12" s="13" t="s">
        <v>35</v>
      </c>
      <c r="E12" s="6"/>
      <c r="G12" s="11" t="s">
        <v>14</v>
      </c>
      <c r="L12" s="22"/>
      <c r="M12" s="22"/>
      <c r="N12" s="22"/>
      <c r="O12" s="22"/>
      <c r="P12" s="22"/>
      <c r="Q12" s="22"/>
      <c r="R12" s="22"/>
      <c r="S12" s="22"/>
      <c r="T12" s="22"/>
      <c r="U12" s="22"/>
      <c r="V12" s="22"/>
      <c r="W12" s="22"/>
      <c r="X12" s="22"/>
      <c r="Y12" s="22"/>
      <c r="Z12" s="22"/>
      <c r="AA12" s="22"/>
      <c r="AB12" s="22"/>
      <c r="AC12" s="22"/>
      <c r="AD12" s="22"/>
      <c r="AE12" s="22"/>
      <c r="AF12" s="22"/>
      <c r="AG12" s="22"/>
      <c r="AH12" s="22"/>
      <c r="AI12" s="22"/>
    </row>
    <row r="13" spans="1:35" ht="15" thickBot="1" x14ac:dyDescent="0.25">
      <c r="E13" s="19" t="str">
        <f>IF(OR(I13="unplausibel",J13="unplausibel"),"Achtung unplausibler Wert","")</f>
        <v/>
      </c>
      <c r="I13" s="17" t="str">
        <f>IF(OR(E12&gt;=25,E12=0),"","unplausibel")</f>
        <v/>
      </c>
      <c r="J13" s="18" t="str">
        <f>IF(E12&gt;=130,"unplausibel","")</f>
        <v/>
      </c>
      <c r="L13" s="22"/>
      <c r="M13" s="22"/>
      <c r="N13" s="22"/>
      <c r="O13" s="22"/>
      <c r="P13" s="22"/>
      <c r="Q13" s="22"/>
      <c r="R13" s="22"/>
      <c r="S13" s="22"/>
      <c r="T13" s="22"/>
      <c r="U13" s="22"/>
      <c r="V13" s="22"/>
      <c r="W13" s="22"/>
      <c r="X13" s="22"/>
      <c r="Y13" s="22"/>
      <c r="Z13" s="22"/>
      <c r="AA13" s="22"/>
      <c r="AB13" s="22"/>
      <c r="AC13" s="22"/>
      <c r="AD13" s="22"/>
      <c r="AE13" s="22"/>
      <c r="AF13" s="22"/>
      <c r="AG13" s="22"/>
      <c r="AH13" s="22"/>
      <c r="AI13" s="22"/>
    </row>
    <row r="14" spans="1:35" ht="15" x14ac:dyDescent="0.25">
      <c r="D14" s="13" t="s">
        <v>0</v>
      </c>
      <c r="E14" s="15" t="s">
        <v>2</v>
      </c>
      <c r="G14" s="11" t="s">
        <v>14</v>
      </c>
      <c r="L14" s="22" t="s">
        <v>1</v>
      </c>
      <c r="M14" s="22"/>
      <c r="N14" s="22"/>
      <c r="O14" s="22"/>
      <c r="P14" s="22"/>
      <c r="Q14" s="22" t="str">
        <f>IF(E22="","",IF(E14=L15,E12-(E22-L26),E12-(E22-L26)))</f>
        <v/>
      </c>
      <c r="R14" s="22"/>
      <c r="S14" s="22"/>
      <c r="T14" s="22"/>
      <c r="U14" s="22"/>
      <c r="V14" s="22"/>
      <c r="W14" s="22"/>
      <c r="X14" s="22"/>
      <c r="Y14" s="22"/>
      <c r="Z14" s="22"/>
      <c r="AA14" s="22"/>
      <c r="AB14" s="22"/>
      <c r="AC14" s="22"/>
      <c r="AD14" s="22"/>
      <c r="AE14" s="22"/>
      <c r="AF14" s="22"/>
      <c r="AG14" s="22"/>
      <c r="AH14" s="22"/>
      <c r="AI14" s="22"/>
    </row>
    <row r="15" spans="1:35" x14ac:dyDescent="0.2">
      <c r="D15" s="13"/>
      <c r="L15" s="22" t="s">
        <v>2</v>
      </c>
      <c r="M15" s="22"/>
      <c r="N15" s="22"/>
      <c r="O15" s="22"/>
      <c r="P15" s="22"/>
      <c r="Q15" s="22" t="str">
        <f>IF(E20="","",IF(E14=L15,E12-(E20-L26),E12-(E20-L26)))</f>
        <v/>
      </c>
      <c r="R15" s="22"/>
      <c r="S15" s="22"/>
      <c r="T15" s="22"/>
      <c r="U15" s="22"/>
      <c r="V15" s="22"/>
      <c r="W15" s="22"/>
      <c r="X15" s="22"/>
      <c r="Y15" s="22"/>
      <c r="Z15" s="22"/>
      <c r="AA15" s="22"/>
      <c r="AB15" s="22"/>
      <c r="AC15" s="22"/>
      <c r="AD15" s="22"/>
      <c r="AE15" s="22"/>
      <c r="AF15" s="22"/>
      <c r="AG15" s="22"/>
      <c r="AH15" s="22"/>
      <c r="AI15" s="22"/>
    </row>
    <row r="16" spans="1:35" ht="15" x14ac:dyDescent="0.25">
      <c r="D16" s="13" t="s">
        <v>3</v>
      </c>
      <c r="E16" s="15" t="s">
        <v>6</v>
      </c>
      <c r="G16" s="11" t="s">
        <v>14</v>
      </c>
      <c r="L16" s="22"/>
      <c r="M16" s="22"/>
      <c r="N16" s="22"/>
      <c r="O16" s="22"/>
      <c r="P16" s="22"/>
      <c r="Q16" s="22"/>
      <c r="R16" s="22"/>
      <c r="S16" s="22"/>
      <c r="T16" s="22"/>
      <c r="U16" s="22"/>
      <c r="V16" s="22"/>
      <c r="W16" s="22"/>
      <c r="X16" s="22"/>
      <c r="Y16" s="22"/>
      <c r="Z16" s="22"/>
      <c r="AA16" s="22"/>
      <c r="AB16" s="22"/>
      <c r="AC16" s="22"/>
      <c r="AD16" s="22"/>
      <c r="AE16" s="22"/>
      <c r="AF16" s="22"/>
      <c r="AG16" s="22"/>
      <c r="AH16" s="22"/>
      <c r="AI16" s="22"/>
    </row>
    <row r="17" spans="1:35" ht="15" hidden="1" customHeight="1" x14ac:dyDescent="0.2">
      <c r="L17" s="28" t="s">
        <v>23</v>
      </c>
      <c r="M17" s="28"/>
      <c r="N17" s="28"/>
      <c r="O17" s="28"/>
      <c r="P17" s="22"/>
      <c r="Q17" s="22" t="str">
        <f>IF(E14=L14,Q14,Q15)</f>
        <v/>
      </c>
      <c r="R17" s="22"/>
      <c r="S17" s="22"/>
      <c r="T17" s="22"/>
      <c r="U17" s="22"/>
      <c r="V17" s="22"/>
      <c r="W17" s="22"/>
      <c r="X17" s="22"/>
      <c r="Y17" s="22"/>
      <c r="Z17" s="22"/>
      <c r="AA17" s="22"/>
      <c r="AB17" s="22"/>
      <c r="AC17" s="22"/>
      <c r="AD17" s="22"/>
      <c r="AE17" s="22"/>
      <c r="AF17" s="22"/>
      <c r="AG17" s="22"/>
      <c r="AH17" s="22"/>
      <c r="AI17" s="22"/>
    </row>
    <row r="18" spans="1:35" ht="15" hidden="1" x14ac:dyDescent="0.25">
      <c r="D18" s="13" t="s">
        <v>11</v>
      </c>
      <c r="E18" s="7">
        <f>L26</f>
        <v>9</v>
      </c>
      <c r="G18" s="11" t="s">
        <v>14</v>
      </c>
      <c r="L18" s="22"/>
      <c r="M18" s="22"/>
      <c r="N18" s="22"/>
      <c r="O18" s="22"/>
      <c r="P18" s="22"/>
      <c r="Q18" s="22"/>
      <c r="R18" s="22"/>
      <c r="S18" s="22"/>
      <c r="T18" s="22"/>
      <c r="U18" s="22"/>
      <c r="V18" s="22"/>
      <c r="W18" s="22"/>
      <c r="X18" s="22"/>
      <c r="Y18" s="22"/>
      <c r="Z18" s="22"/>
      <c r="AA18" s="22"/>
      <c r="AB18" s="22"/>
      <c r="AC18" s="22"/>
      <c r="AD18" s="22"/>
      <c r="AE18" s="22"/>
      <c r="AF18" s="22"/>
      <c r="AG18" s="22"/>
      <c r="AH18" s="22"/>
      <c r="AI18" s="22"/>
    </row>
    <row r="19" spans="1:35" x14ac:dyDescent="0.2">
      <c r="L19" s="22"/>
      <c r="M19" s="22"/>
      <c r="N19" s="22"/>
      <c r="O19" s="22"/>
      <c r="P19" s="22"/>
      <c r="Q19" s="22"/>
      <c r="R19" s="22"/>
      <c r="S19" s="22"/>
      <c r="T19" s="22"/>
      <c r="U19" s="22"/>
      <c r="V19" s="22"/>
      <c r="W19" s="22"/>
      <c r="X19" s="22"/>
      <c r="Y19" s="22"/>
      <c r="Z19" s="22"/>
      <c r="AA19" s="22"/>
      <c r="AB19" s="22"/>
      <c r="AC19" s="22"/>
      <c r="AD19" s="22"/>
      <c r="AE19" s="22"/>
      <c r="AF19" s="22"/>
      <c r="AG19" s="22"/>
      <c r="AH19" s="22"/>
      <c r="AI19" s="22"/>
    </row>
    <row r="20" spans="1:35" ht="15.75" thickBot="1" x14ac:dyDescent="0.3">
      <c r="D20" s="12" t="s">
        <v>5</v>
      </c>
      <c r="E20" s="6"/>
      <c r="G20" s="11" t="s">
        <v>14</v>
      </c>
      <c r="L20" s="22" t="s">
        <v>6</v>
      </c>
      <c r="M20" s="22"/>
      <c r="N20" s="22"/>
      <c r="O20" s="22"/>
      <c r="P20" s="22"/>
      <c r="Q20" s="22"/>
      <c r="R20" s="22"/>
      <c r="S20" s="22"/>
      <c r="T20" s="22"/>
      <c r="U20" s="22"/>
      <c r="V20" s="22"/>
      <c r="W20" s="22"/>
      <c r="X20" s="22"/>
      <c r="Y20" s="22"/>
      <c r="Z20" s="22"/>
      <c r="AA20" s="22"/>
      <c r="AB20" s="22"/>
      <c r="AC20" s="22"/>
      <c r="AD20" s="22"/>
      <c r="AE20" s="22"/>
      <c r="AF20" s="22"/>
      <c r="AG20" s="22"/>
      <c r="AH20" s="22"/>
      <c r="AI20" s="22"/>
    </row>
    <row r="21" spans="1:35" ht="15" thickBot="1" x14ac:dyDescent="0.25">
      <c r="E21" s="19" t="str">
        <f>IF(OR(I21="unplausibel",J21="unplausibel"),"Achtung unplausibler Dämmwert","")</f>
        <v/>
      </c>
      <c r="I21" s="17" t="str">
        <f>IF(OR(E20&gt;=11,E20=0),"","unplausibel")</f>
        <v/>
      </c>
      <c r="J21" s="18" t="str">
        <f>IF(E20&gt;=50,"unplausibel","")</f>
        <v/>
      </c>
      <c r="L21" s="22" t="s">
        <v>7</v>
      </c>
      <c r="M21" s="22"/>
      <c r="N21" s="22"/>
      <c r="O21" s="22"/>
      <c r="P21" s="22"/>
      <c r="Q21" s="22"/>
      <c r="R21" s="22"/>
      <c r="S21" s="22"/>
      <c r="T21" s="22"/>
      <c r="U21" s="22"/>
      <c r="V21" s="22"/>
      <c r="W21" s="22"/>
      <c r="X21" s="22"/>
      <c r="Y21" s="22"/>
      <c r="Z21" s="22"/>
      <c r="AA21" s="22"/>
      <c r="AB21" s="22"/>
      <c r="AC21" s="22"/>
      <c r="AD21" s="22"/>
      <c r="AE21" s="22"/>
      <c r="AF21" s="22"/>
      <c r="AG21" s="22"/>
      <c r="AH21" s="22"/>
      <c r="AI21" s="22"/>
    </row>
    <row r="22" spans="1:35" ht="15.75" thickBot="1" x14ac:dyDescent="0.3">
      <c r="D22" s="12" t="s">
        <v>8</v>
      </c>
      <c r="E22" s="6"/>
      <c r="G22" s="11" t="s">
        <v>14</v>
      </c>
      <c r="L22" s="22" t="s">
        <v>9</v>
      </c>
      <c r="M22" s="22"/>
      <c r="N22" s="22"/>
      <c r="O22" s="22"/>
      <c r="P22" s="22"/>
      <c r="Q22" s="22"/>
      <c r="R22" s="22"/>
      <c r="S22" s="22"/>
      <c r="T22" s="22"/>
      <c r="U22" s="22"/>
      <c r="V22" s="22"/>
      <c r="W22" s="22"/>
      <c r="X22" s="22"/>
      <c r="Y22" s="22"/>
      <c r="Z22" s="22"/>
      <c r="AA22" s="22"/>
      <c r="AB22" s="22"/>
      <c r="AC22" s="22"/>
      <c r="AD22" s="22"/>
      <c r="AE22" s="22"/>
      <c r="AF22" s="22"/>
      <c r="AG22" s="22"/>
      <c r="AH22" s="22"/>
      <c r="AI22" s="22"/>
    </row>
    <row r="23" spans="1:35" ht="15" thickBot="1" x14ac:dyDescent="0.25">
      <c r="E23" s="19" t="str">
        <f>IF(OR(I23="unplausibel",J23="unplausibel"),"Achtung unplausibler Dämmwert","")</f>
        <v/>
      </c>
      <c r="I23" s="17" t="str">
        <f>IF(OR(E22&gt;=9,E22=0),"","unplausibel")</f>
        <v/>
      </c>
      <c r="J23" s="18" t="str">
        <f>IF(E22&gt;=50,"unplausibel","")</f>
        <v/>
      </c>
      <c r="L23" s="22" t="s">
        <v>10</v>
      </c>
      <c r="M23" s="22"/>
      <c r="N23" s="22"/>
      <c r="O23" s="22"/>
      <c r="P23" s="22"/>
      <c r="Q23" s="22"/>
      <c r="R23" s="22"/>
      <c r="S23" s="22"/>
      <c r="T23" s="22"/>
      <c r="U23" s="22"/>
      <c r="V23" s="22"/>
      <c r="W23" s="22"/>
      <c r="X23" s="22"/>
      <c r="Y23" s="22"/>
      <c r="Z23" s="22"/>
      <c r="AA23" s="22"/>
      <c r="AB23" s="22"/>
      <c r="AC23" s="22"/>
      <c r="AD23" s="22"/>
      <c r="AE23" s="22"/>
      <c r="AF23" s="22"/>
      <c r="AG23" s="22"/>
      <c r="AH23" s="22"/>
      <c r="AI23" s="22"/>
    </row>
    <row r="24" spans="1:35" ht="43.5" customHeight="1" x14ac:dyDescent="0.2">
      <c r="A24" s="27" t="s">
        <v>23</v>
      </c>
      <c r="B24" s="27"/>
      <c r="C24" s="27"/>
      <c r="D24" s="27"/>
      <c r="E24" s="20" t="str">
        <f>IF(OR(E12="",E12&lt;25),"",Q17)</f>
        <v/>
      </c>
      <c r="G24" s="9" t="s">
        <v>14</v>
      </c>
      <c r="H24" s="10"/>
      <c r="L24" s="22" t="s">
        <v>4</v>
      </c>
      <c r="M24" s="22"/>
      <c r="N24" s="22"/>
      <c r="O24" s="22"/>
      <c r="P24" s="22"/>
      <c r="Q24" s="22"/>
      <c r="R24" s="22"/>
      <c r="S24" s="22"/>
      <c r="T24" s="22"/>
      <c r="U24" s="22"/>
      <c r="V24" s="22"/>
      <c r="W24" s="22"/>
      <c r="X24" s="22"/>
      <c r="Y24" s="22"/>
      <c r="Z24" s="22"/>
      <c r="AA24" s="22"/>
      <c r="AB24" s="22"/>
      <c r="AC24" s="22"/>
      <c r="AD24" s="22"/>
      <c r="AE24" s="22"/>
      <c r="AF24" s="22"/>
      <c r="AG24" s="22"/>
      <c r="AH24" s="22"/>
      <c r="AI24" s="22"/>
    </row>
    <row r="25" spans="1:35" ht="15" x14ac:dyDescent="0.25">
      <c r="E25" s="21" t="str">
        <f>IF(OR(E12="",E12&lt;25,E24="",E24&lt;=0),"",IF(E24&gt;85,L29,(IF(AND(E24&lt;=85,E24&gt;80),L30,IF(AND(E24&lt;=80,E24&gt;=70),L31,IF(E24&lt;=70,L32,""))))))</f>
        <v/>
      </c>
      <c r="L25" s="22"/>
      <c r="M25" s="22"/>
      <c r="N25" s="22"/>
      <c r="O25" s="22"/>
      <c r="P25" s="22"/>
      <c r="Q25" s="22"/>
      <c r="R25" s="22"/>
      <c r="S25" s="22"/>
      <c r="T25" s="22"/>
      <c r="U25" s="22"/>
      <c r="V25" s="22"/>
      <c r="W25" s="22"/>
      <c r="X25" s="22"/>
      <c r="Y25" s="22"/>
      <c r="Z25" s="22"/>
      <c r="AA25" s="22"/>
      <c r="AB25" s="22"/>
      <c r="AC25" s="22"/>
      <c r="AD25" s="22"/>
      <c r="AE25" s="22"/>
      <c r="AF25" s="22"/>
      <c r="AG25" s="22"/>
      <c r="AH25" s="22"/>
      <c r="AI25" s="22"/>
    </row>
    <row r="26" spans="1:35" x14ac:dyDescent="0.2">
      <c r="K26" s="7" t="s">
        <v>11</v>
      </c>
      <c r="L26" s="22">
        <f>IF(E16=L20,9,IF(E16=L21,5,IF(E16=L22,5,IF(E16=L23,5,IF(E16=L24,3,"Fehler")))))</f>
        <v>9</v>
      </c>
      <c r="M26" s="22"/>
      <c r="N26" s="22"/>
      <c r="O26" s="22"/>
      <c r="P26" s="22"/>
      <c r="Q26" s="22"/>
      <c r="R26" s="22"/>
      <c r="S26" s="22"/>
      <c r="T26" s="22"/>
      <c r="U26" s="22"/>
      <c r="V26" s="22"/>
      <c r="W26" s="22"/>
      <c r="X26" s="22"/>
      <c r="Y26" s="22"/>
      <c r="Z26" s="22"/>
      <c r="AA26" s="22"/>
      <c r="AB26" s="22"/>
      <c r="AC26" s="22"/>
      <c r="AD26" s="22"/>
      <c r="AE26" s="22"/>
      <c r="AF26" s="22"/>
      <c r="AG26" s="22"/>
      <c r="AH26" s="22"/>
      <c r="AI26" s="22"/>
    </row>
    <row r="27" spans="1:35" x14ac:dyDescent="0.2">
      <c r="L27" s="22"/>
      <c r="M27" s="22"/>
      <c r="N27" s="22"/>
      <c r="O27" s="22"/>
      <c r="P27" s="22"/>
      <c r="Q27" s="22"/>
      <c r="R27" s="22"/>
      <c r="S27" s="22"/>
      <c r="T27" s="22"/>
      <c r="U27" s="22"/>
      <c r="V27" s="22"/>
      <c r="W27" s="22"/>
      <c r="X27" s="22"/>
      <c r="Y27" s="22"/>
      <c r="Z27" s="22"/>
      <c r="AA27" s="22"/>
      <c r="AB27" s="22"/>
      <c r="AC27" s="22"/>
      <c r="AD27" s="22"/>
      <c r="AE27" s="22"/>
      <c r="AF27" s="22"/>
      <c r="AG27" s="22"/>
      <c r="AH27" s="22"/>
      <c r="AI27" s="22"/>
    </row>
    <row r="28" spans="1:35" x14ac:dyDescent="0.2">
      <c r="L28" s="22"/>
      <c r="M28" s="22"/>
      <c r="N28" s="22"/>
      <c r="O28" s="22"/>
      <c r="P28" s="22"/>
      <c r="Q28" s="22"/>
      <c r="R28" s="22"/>
      <c r="S28" s="22"/>
      <c r="T28" s="22"/>
      <c r="U28" s="22"/>
      <c r="V28" s="22"/>
      <c r="W28" s="22"/>
      <c r="X28" s="22"/>
      <c r="Y28" s="22"/>
      <c r="Z28" s="22"/>
      <c r="AA28" s="22"/>
      <c r="AB28" s="22"/>
      <c r="AC28" s="22"/>
      <c r="AD28" s="22"/>
      <c r="AE28" s="22"/>
      <c r="AF28" s="22"/>
      <c r="AG28" s="22"/>
      <c r="AH28" s="22"/>
      <c r="AI28" s="22"/>
    </row>
    <row r="29" spans="1:35" ht="15" x14ac:dyDescent="0.25">
      <c r="L29" s="23" t="s">
        <v>28</v>
      </c>
      <c r="M29" s="22"/>
      <c r="N29" s="22"/>
      <c r="O29" s="22"/>
      <c r="P29" s="22"/>
      <c r="Q29" s="22"/>
      <c r="R29" s="22"/>
      <c r="S29" s="22"/>
      <c r="T29" s="22"/>
      <c r="U29" s="22"/>
      <c r="V29" s="22"/>
      <c r="W29" s="22"/>
      <c r="X29" s="22"/>
      <c r="Y29" s="22"/>
      <c r="Z29" s="22"/>
      <c r="AA29" s="22"/>
      <c r="AB29" s="22"/>
      <c r="AC29" s="22"/>
      <c r="AD29" s="22"/>
      <c r="AE29" s="22"/>
      <c r="AF29" s="22"/>
      <c r="AG29" s="22"/>
      <c r="AH29" s="22"/>
      <c r="AI29" s="22"/>
    </row>
    <row r="30" spans="1:35" ht="15" x14ac:dyDescent="0.25">
      <c r="L30" s="24" t="s">
        <v>29</v>
      </c>
      <c r="M30" s="22"/>
      <c r="N30" s="22"/>
      <c r="O30" s="22"/>
      <c r="P30" s="22"/>
      <c r="Q30" s="22"/>
      <c r="R30" s="22"/>
      <c r="S30" s="22"/>
      <c r="T30" s="22"/>
      <c r="U30" s="22"/>
      <c r="V30" s="22"/>
      <c r="W30" s="22"/>
      <c r="X30" s="22"/>
      <c r="Y30" s="22"/>
      <c r="Z30" s="22"/>
      <c r="AA30" s="22"/>
      <c r="AB30" s="22"/>
      <c r="AC30" s="22"/>
      <c r="AD30" s="22"/>
      <c r="AE30" s="22"/>
      <c r="AF30" s="22"/>
      <c r="AG30" s="22"/>
      <c r="AH30" s="22"/>
      <c r="AI30" s="22"/>
    </row>
    <row r="31" spans="1:35" ht="15" x14ac:dyDescent="0.25">
      <c r="L31" s="25" t="s">
        <v>30</v>
      </c>
      <c r="M31" s="22"/>
      <c r="N31" s="22"/>
      <c r="O31" s="22"/>
      <c r="P31" s="22"/>
      <c r="Q31" s="22"/>
      <c r="R31" s="22"/>
      <c r="S31" s="22"/>
      <c r="T31" s="22"/>
      <c r="U31" s="22"/>
      <c r="V31" s="22"/>
      <c r="W31" s="22"/>
      <c r="X31" s="22"/>
      <c r="Y31" s="22"/>
      <c r="Z31" s="22"/>
      <c r="AA31" s="22"/>
      <c r="AB31" s="22"/>
      <c r="AC31" s="22"/>
      <c r="AD31" s="22"/>
      <c r="AE31" s="22"/>
      <c r="AF31" s="22"/>
      <c r="AG31" s="22"/>
      <c r="AH31" s="22"/>
      <c r="AI31" s="22"/>
    </row>
    <row r="32" spans="1:35" ht="15" x14ac:dyDescent="0.25">
      <c r="L32" s="24" t="s">
        <v>31</v>
      </c>
      <c r="M32" s="22"/>
      <c r="N32" s="22"/>
      <c r="O32" s="22"/>
      <c r="P32" s="22"/>
      <c r="Q32" s="22"/>
      <c r="R32" s="22"/>
      <c r="S32" s="22"/>
      <c r="T32" s="22"/>
      <c r="U32" s="22"/>
      <c r="V32" s="22"/>
      <c r="W32" s="22"/>
      <c r="X32" s="22"/>
      <c r="Y32" s="22"/>
      <c r="Z32" s="22"/>
      <c r="AA32" s="22"/>
      <c r="AB32" s="22"/>
      <c r="AC32" s="22"/>
      <c r="AD32" s="22"/>
      <c r="AE32" s="22"/>
      <c r="AF32" s="22"/>
      <c r="AG32" s="22"/>
      <c r="AH32" s="22"/>
      <c r="AI32" s="22"/>
    </row>
    <row r="33" spans="12:35" x14ac:dyDescent="0.2">
      <c r="L33" s="22"/>
      <c r="M33" s="22"/>
      <c r="N33" s="22"/>
      <c r="O33" s="22"/>
      <c r="P33" s="22"/>
      <c r="Q33" s="22"/>
      <c r="R33" s="22"/>
      <c r="S33" s="22"/>
      <c r="T33" s="22"/>
      <c r="U33" s="22"/>
      <c r="V33" s="22"/>
      <c r="W33" s="22"/>
      <c r="X33" s="22"/>
      <c r="Y33" s="22"/>
      <c r="Z33" s="22"/>
      <c r="AA33" s="22"/>
      <c r="AB33" s="22"/>
      <c r="AC33" s="22"/>
      <c r="AD33" s="22"/>
      <c r="AE33" s="22"/>
      <c r="AF33" s="22"/>
      <c r="AG33" s="22"/>
      <c r="AH33" s="22"/>
      <c r="AI33" s="22"/>
    </row>
    <row r="34" spans="12:35" x14ac:dyDescent="0.2">
      <c r="L34" s="22"/>
      <c r="M34" s="22"/>
      <c r="N34" s="22"/>
      <c r="O34" s="22"/>
      <c r="P34" s="22"/>
      <c r="Q34" s="22"/>
      <c r="R34" s="22"/>
      <c r="S34" s="22"/>
      <c r="T34" s="22"/>
      <c r="U34" s="22"/>
      <c r="V34" s="22"/>
      <c r="W34" s="22"/>
      <c r="X34" s="22"/>
      <c r="Y34" s="22"/>
      <c r="Z34" s="22"/>
      <c r="AA34" s="22"/>
      <c r="AB34" s="22"/>
      <c r="AC34" s="22"/>
      <c r="AD34" s="22"/>
      <c r="AE34" s="22"/>
      <c r="AF34" s="22"/>
      <c r="AG34" s="22"/>
      <c r="AH34" s="22"/>
      <c r="AI34" s="22"/>
    </row>
    <row r="35" spans="12:35" x14ac:dyDescent="0.2">
      <c r="L35" s="22"/>
      <c r="M35" s="22"/>
      <c r="N35" s="22"/>
      <c r="O35" s="22"/>
      <c r="P35" s="22"/>
      <c r="Q35" s="22"/>
      <c r="R35" s="22"/>
      <c r="S35" s="22"/>
      <c r="T35" s="22"/>
      <c r="U35" s="22"/>
      <c r="V35" s="22"/>
      <c r="W35" s="22"/>
      <c r="X35" s="22"/>
      <c r="Y35" s="22"/>
      <c r="Z35" s="22"/>
      <c r="AA35" s="22"/>
      <c r="AB35" s="22"/>
      <c r="AC35" s="22"/>
      <c r="AD35" s="22"/>
      <c r="AE35" s="22"/>
      <c r="AF35" s="22"/>
      <c r="AG35" s="22"/>
      <c r="AH35" s="22"/>
      <c r="AI35" s="22"/>
    </row>
    <row r="36" spans="12:35" x14ac:dyDescent="0.2">
      <c r="L36" s="22"/>
      <c r="M36" s="22"/>
      <c r="N36" s="22"/>
      <c r="O36" s="22"/>
      <c r="P36" s="22"/>
      <c r="Q36" s="22"/>
      <c r="R36" s="22"/>
      <c r="S36" s="22"/>
      <c r="T36" s="22"/>
      <c r="U36" s="22"/>
      <c r="V36" s="22"/>
      <c r="W36" s="22"/>
      <c r="X36" s="22"/>
      <c r="Y36" s="22"/>
      <c r="Z36" s="22"/>
      <c r="AA36" s="22"/>
      <c r="AB36" s="22"/>
      <c r="AC36" s="22"/>
      <c r="AD36" s="22"/>
      <c r="AE36" s="22"/>
      <c r="AF36" s="22"/>
      <c r="AG36" s="22"/>
      <c r="AH36" s="22"/>
      <c r="AI36" s="22"/>
    </row>
    <row r="37" spans="12:35" x14ac:dyDescent="0.2">
      <c r="L37" s="22"/>
      <c r="M37" s="22"/>
      <c r="N37" s="22"/>
      <c r="O37" s="22"/>
      <c r="P37" s="22"/>
      <c r="Q37" s="22"/>
      <c r="R37" s="22"/>
      <c r="S37" s="22"/>
      <c r="T37" s="22"/>
      <c r="U37" s="22"/>
      <c r="V37" s="22"/>
      <c r="W37" s="22"/>
      <c r="X37" s="22"/>
      <c r="Y37" s="22"/>
      <c r="Z37" s="22"/>
      <c r="AA37" s="22"/>
      <c r="AB37" s="22"/>
      <c r="AC37" s="22"/>
      <c r="AD37" s="22"/>
      <c r="AE37" s="22"/>
      <c r="AF37" s="22"/>
      <c r="AG37" s="22"/>
      <c r="AH37" s="22"/>
      <c r="AI37" s="22"/>
    </row>
    <row r="38" spans="12:35" x14ac:dyDescent="0.2">
      <c r="L38" s="22"/>
      <c r="M38" s="22"/>
      <c r="N38" s="22"/>
      <c r="O38" s="22"/>
      <c r="P38" s="22"/>
      <c r="Q38" s="22"/>
      <c r="R38" s="22"/>
      <c r="S38" s="22"/>
      <c r="T38" s="22"/>
      <c r="U38" s="22"/>
      <c r="V38" s="22"/>
      <c r="W38" s="22"/>
      <c r="X38" s="22"/>
      <c r="Y38" s="22"/>
      <c r="Z38" s="22"/>
      <c r="AA38" s="22"/>
      <c r="AB38" s="22"/>
      <c r="AC38" s="22"/>
      <c r="AD38" s="22"/>
      <c r="AE38" s="22"/>
      <c r="AF38" s="22"/>
      <c r="AG38" s="22"/>
      <c r="AH38" s="22"/>
      <c r="AI38" s="22"/>
    </row>
    <row r="39" spans="12:35" x14ac:dyDescent="0.2">
      <c r="L39" s="22"/>
      <c r="M39" s="22"/>
      <c r="N39" s="22"/>
      <c r="O39" s="22"/>
      <c r="P39" s="22"/>
      <c r="Q39" s="22"/>
      <c r="R39" s="22"/>
      <c r="S39" s="22"/>
      <c r="T39" s="22"/>
      <c r="U39" s="22"/>
      <c r="V39" s="22"/>
      <c r="W39" s="22"/>
      <c r="X39" s="22"/>
      <c r="Y39" s="22"/>
      <c r="Z39" s="22"/>
      <c r="AA39" s="22"/>
      <c r="AB39" s="22"/>
      <c r="AC39" s="22"/>
      <c r="AD39" s="22"/>
      <c r="AE39" s="22"/>
      <c r="AF39" s="22"/>
      <c r="AG39" s="22"/>
      <c r="AH39" s="22"/>
      <c r="AI39" s="22"/>
    </row>
    <row r="40" spans="12:35" x14ac:dyDescent="0.2">
      <c r="L40" s="22"/>
      <c r="M40" s="22"/>
      <c r="N40" s="22"/>
      <c r="O40" s="22"/>
      <c r="P40" s="22"/>
      <c r="Q40" s="22"/>
      <c r="R40" s="22"/>
      <c r="S40" s="22"/>
      <c r="T40" s="22"/>
      <c r="U40" s="22"/>
      <c r="V40" s="22"/>
      <c r="W40" s="22"/>
      <c r="X40" s="22"/>
      <c r="Y40" s="22"/>
      <c r="Z40" s="22"/>
      <c r="AA40" s="22"/>
      <c r="AB40" s="22"/>
      <c r="AC40" s="22"/>
      <c r="AD40" s="22"/>
      <c r="AE40" s="22"/>
      <c r="AF40" s="22"/>
      <c r="AG40" s="22"/>
      <c r="AH40" s="22"/>
      <c r="AI40" s="22"/>
    </row>
    <row r="41" spans="12:35" x14ac:dyDescent="0.2">
      <c r="L41" s="22"/>
      <c r="M41" s="22"/>
      <c r="N41" s="22"/>
      <c r="O41" s="22"/>
      <c r="P41" s="22"/>
      <c r="Q41" s="22"/>
      <c r="R41" s="22"/>
      <c r="S41" s="22"/>
      <c r="T41" s="22"/>
      <c r="U41" s="22"/>
      <c r="V41" s="22"/>
      <c r="W41" s="22"/>
      <c r="X41" s="22"/>
      <c r="Y41" s="22"/>
      <c r="Z41" s="22"/>
      <c r="AA41" s="22"/>
      <c r="AB41" s="22"/>
      <c r="AC41" s="22"/>
      <c r="AD41" s="22"/>
      <c r="AE41" s="22"/>
      <c r="AF41" s="22"/>
      <c r="AG41" s="22"/>
      <c r="AH41" s="22"/>
      <c r="AI41" s="22"/>
    </row>
    <row r="42" spans="12:35" x14ac:dyDescent="0.2">
      <c r="L42" s="22"/>
      <c r="M42" s="22"/>
      <c r="N42" s="22"/>
      <c r="O42" s="22"/>
      <c r="P42" s="22"/>
      <c r="Q42" s="22"/>
      <c r="R42" s="22"/>
      <c r="S42" s="22"/>
      <c r="T42" s="22"/>
      <c r="U42" s="22"/>
      <c r="V42" s="22"/>
      <c r="W42" s="22"/>
      <c r="X42" s="22"/>
      <c r="Y42" s="22"/>
      <c r="Z42" s="22"/>
      <c r="AA42" s="22"/>
      <c r="AB42" s="22"/>
      <c r="AC42" s="22"/>
      <c r="AD42" s="22"/>
      <c r="AE42" s="22"/>
      <c r="AF42" s="22"/>
      <c r="AG42" s="22"/>
      <c r="AH42" s="22"/>
      <c r="AI42" s="22"/>
    </row>
    <row r="43" spans="12:35" x14ac:dyDescent="0.2">
      <c r="L43" s="22"/>
      <c r="M43" s="22"/>
      <c r="N43" s="22"/>
      <c r="O43" s="22"/>
      <c r="P43" s="22"/>
      <c r="Q43" s="22"/>
      <c r="R43" s="22"/>
      <c r="S43" s="22"/>
      <c r="T43" s="22"/>
      <c r="U43" s="22"/>
      <c r="V43" s="22"/>
      <c r="W43" s="22"/>
      <c r="X43" s="22"/>
      <c r="Y43" s="22"/>
      <c r="Z43" s="22"/>
      <c r="AA43" s="22"/>
      <c r="AB43" s="22"/>
      <c r="AC43" s="22"/>
      <c r="AD43" s="22"/>
      <c r="AE43" s="22"/>
      <c r="AF43" s="22"/>
      <c r="AG43" s="22"/>
      <c r="AH43" s="22"/>
      <c r="AI43" s="22"/>
    </row>
    <row r="44" spans="12:35" x14ac:dyDescent="0.2">
      <c r="L44" s="22"/>
      <c r="M44" s="22"/>
      <c r="N44" s="22"/>
      <c r="O44" s="22"/>
      <c r="P44" s="22"/>
      <c r="Q44" s="22"/>
      <c r="R44" s="22"/>
      <c r="S44" s="22"/>
      <c r="T44" s="22"/>
      <c r="U44" s="22"/>
      <c r="V44" s="22"/>
      <c r="W44" s="22"/>
      <c r="X44" s="22"/>
      <c r="Y44" s="22"/>
      <c r="Z44" s="22"/>
      <c r="AA44" s="22"/>
      <c r="AB44" s="22"/>
      <c r="AC44" s="22"/>
      <c r="AD44" s="22"/>
      <c r="AE44" s="22"/>
      <c r="AF44" s="22"/>
      <c r="AG44" s="22"/>
      <c r="AH44" s="22"/>
      <c r="AI44" s="22"/>
    </row>
    <row r="45" spans="12:35" x14ac:dyDescent="0.2">
      <c r="L45" s="22"/>
      <c r="M45" s="22"/>
      <c r="N45" s="22"/>
      <c r="O45" s="22"/>
      <c r="P45" s="22"/>
      <c r="Q45" s="22"/>
      <c r="R45" s="22"/>
      <c r="S45" s="22"/>
      <c r="T45" s="22"/>
      <c r="U45" s="22"/>
      <c r="V45" s="22"/>
      <c r="W45" s="22"/>
      <c r="X45" s="22"/>
      <c r="Y45" s="22"/>
      <c r="Z45" s="22"/>
      <c r="AA45" s="22"/>
      <c r="AB45" s="22"/>
      <c r="AC45" s="22"/>
      <c r="AD45" s="22"/>
      <c r="AE45" s="22"/>
      <c r="AF45" s="22"/>
      <c r="AG45" s="22"/>
      <c r="AH45" s="22"/>
      <c r="AI45" s="22"/>
    </row>
    <row r="46" spans="12:35" x14ac:dyDescent="0.2">
      <c r="L46" s="22"/>
      <c r="M46" s="22"/>
      <c r="N46" s="22"/>
      <c r="O46" s="22"/>
      <c r="P46" s="22"/>
      <c r="Q46" s="22"/>
      <c r="R46" s="22"/>
      <c r="S46" s="22"/>
      <c r="T46" s="22"/>
      <c r="U46" s="22"/>
      <c r="V46" s="22"/>
      <c r="W46" s="22"/>
      <c r="X46" s="22"/>
      <c r="Y46" s="22"/>
      <c r="Z46" s="22"/>
      <c r="AA46" s="22"/>
      <c r="AB46" s="22"/>
      <c r="AC46" s="22"/>
      <c r="AD46" s="22"/>
      <c r="AE46" s="22"/>
      <c r="AF46" s="22"/>
      <c r="AG46" s="22"/>
      <c r="AH46" s="22"/>
      <c r="AI46" s="22"/>
    </row>
    <row r="47" spans="12:35" x14ac:dyDescent="0.2">
      <c r="L47" s="22"/>
      <c r="M47" s="22"/>
      <c r="N47" s="22"/>
      <c r="O47" s="22"/>
      <c r="P47" s="22"/>
      <c r="Q47" s="22"/>
      <c r="R47" s="22"/>
      <c r="S47" s="22"/>
      <c r="T47" s="22"/>
      <c r="U47" s="22"/>
      <c r="V47" s="22"/>
      <c r="W47" s="22"/>
      <c r="X47" s="22"/>
      <c r="Y47" s="22"/>
      <c r="Z47" s="22"/>
      <c r="AA47" s="22"/>
      <c r="AB47" s="22"/>
      <c r="AC47" s="22"/>
      <c r="AD47" s="22"/>
      <c r="AE47" s="22"/>
      <c r="AF47" s="22"/>
      <c r="AG47" s="22"/>
      <c r="AH47" s="22"/>
      <c r="AI47" s="22"/>
    </row>
  </sheetData>
  <sheetProtection algorithmName="SHA-512" hashValue="yWhSoM+DenibvIpQJZ/oh948UUxxZ8y5f1lzaUcmKvTejkIxzw+VQ+SezrJnu9m84IPY2IoHsckpRFo55MFPIg==" saltValue="1HbMI1wuqZ/E/Mo1eK9Aig==" spinCount="100000" sheet="1" objects="1" scenarios="1"/>
  <mergeCells count="4">
    <mergeCell ref="A3:E3"/>
    <mergeCell ref="A4:E4"/>
    <mergeCell ref="A24:D24"/>
    <mergeCell ref="L17:O17"/>
  </mergeCells>
  <conditionalFormatting sqref="E24">
    <cfRule type="cellIs" dxfId="7" priority="5" operator="between">
      <formula>0.1</formula>
      <formula>69.9999</formula>
    </cfRule>
    <cfRule type="cellIs" dxfId="6" priority="6" operator="between">
      <formula>70</formula>
      <formula>80</formula>
    </cfRule>
    <cfRule type="cellIs" dxfId="5" priority="7" operator="between">
      <formula>80.001</formula>
      <formula>85</formula>
    </cfRule>
    <cfRule type="cellIs" dxfId="4" priority="8" operator="between">
      <formula>85.0001</formula>
      <formula>9999</formula>
    </cfRule>
  </conditionalFormatting>
  <dataValidations count="2">
    <dataValidation type="list" showInputMessage="1" showErrorMessage="1" prompt="Gehörschützertyp" sqref="E16" xr:uid="{00000000-0002-0000-0000-000000000000}">
      <formula1>$L$20:$L$24</formula1>
    </dataValidation>
    <dataValidation type="list" showInputMessage="1" showErrorMessage="1" prompt="Geräuschklasse" sqref="E14" xr:uid="{00000000-0002-0000-0000-000001000000}">
      <formula1>$L$14:$L$16</formula1>
    </dataValidation>
  </dataValidations>
  <hyperlinks>
    <hyperlink ref="G14" location="'Hilfe Geräuschklasse'!A1" display="'Hilfe Geräuschklasse'!A1" xr:uid="{00000000-0004-0000-0000-000000000000}"/>
    <hyperlink ref="G12" location="'Hilfe Lärmexpositonspegel'!A1" display="Hilfe" xr:uid="{00000000-0004-0000-0000-000001000000}"/>
    <hyperlink ref="G16" location="'Hilfe Gehörschützertyp'!A1" display="Hilfe" xr:uid="{00000000-0004-0000-0000-000002000000}"/>
    <hyperlink ref="G20" location="'Hilfe Dämmwerte'!A1" display="Hilfe" xr:uid="{00000000-0004-0000-0000-000003000000}"/>
    <hyperlink ref="G22" location="'Hilfe Dämmwerte'!A1" display="Hilfe" xr:uid="{00000000-0004-0000-0000-000004000000}"/>
    <hyperlink ref="G18" location="'Hilfe Praxisabschlag'!A1" display="Hilfe" xr:uid="{00000000-0004-0000-0000-000005000000}"/>
    <hyperlink ref="G24" location="'Schallpegel am geschützten Ohr'!A1" display="Hilfe" xr:uid="{80FA38B3-C090-41F2-958C-6E93236B7757}"/>
  </hyperlinks>
  <pageMargins left="0.7" right="0.7" top="0.78740157499999996" bottom="0.78740157499999996" header="0.3" footer="0.3"/>
  <pageSetup paperSize="9" orientation="landscape" r:id="rId1"/>
  <drawing r:id="rId2"/>
  <extLst>
    <ext xmlns:x14="http://schemas.microsoft.com/office/spreadsheetml/2009/9/main" uri="{78C0D931-6437-407d-A8EE-F0AAD7539E65}">
      <x14:conditionalFormattings>
        <x14:conditionalFormatting xmlns:xm="http://schemas.microsoft.com/office/excel/2006/main">
          <x14:cfRule type="containsText" priority="1" operator="containsText" id="{179D6A3A-95DF-48F5-B2C8-6024EB147632}">
            <xm:f>NOT(ISERROR(SEARCH($L$32,E25)))</xm:f>
            <xm:f>$L$32</xm:f>
            <x14:dxf>
              <font>
                <color rgb="FFFFC000"/>
              </font>
            </x14:dxf>
          </x14:cfRule>
          <x14:cfRule type="containsText" priority="2" operator="containsText" id="{93CB5577-F3FD-4FD3-AC72-3F3D67BA9F03}">
            <xm:f>NOT(ISERROR(SEARCH($L$31,E25)))</xm:f>
            <xm:f>$L$31</xm:f>
            <x14:dxf>
              <font>
                <color rgb="FF00B050"/>
              </font>
            </x14:dxf>
          </x14:cfRule>
          <x14:cfRule type="containsText" priority="3" operator="containsText" id="{261A9B93-EC51-4C48-9646-41C4DCF91080}">
            <xm:f>NOT(ISERROR(SEARCH($L$30,E25)))</xm:f>
            <xm:f>$L$30</xm:f>
            <x14:dxf>
              <font>
                <color rgb="FFFFC000"/>
              </font>
            </x14:dxf>
          </x14:cfRule>
          <x14:cfRule type="containsText" priority="4" operator="containsText" id="{0188AFFF-ECDF-4A2B-8615-D5A7A203C0F9}">
            <xm:f>NOT(ISERROR(SEARCH($L$29,E25)))</xm:f>
            <xm:f>$L$29</xm:f>
            <x14:dxf>
              <font>
                <color rgb="FFFF0000"/>
              </font>
            </x14:dxf>
          </x14:cfRule>
          <xm:sqref>E25</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3:B5"/>
  <sheetViews>
    <sheetView showGridLines="0" showRowColHeaders="0" zoomScaleNormal="100" workbookViewId="0">
      <selection activeCell="B5" sqref="B5"/>
    </sheetView>
  </sheetViews>
  <sheetFormatPr baseColWidth="10" defaultRowHeight="15" x14ac:dyDescent="0.25"/>
  <cols>
    <col min="2" max="2" width="100.7109375" customWidth="1"/>
  </cols>
  <sheetData>
    <row r="3" spans="2:2" ht="108" customHeight="1" x14ac:dyDescent="0.25">
      <c r="B3" s="4" t="s">
        <v>19</v>
      </c>
    </row>
    <row r="5" spans="2:2" ht="25.5" x14ac:dyDescent="0.35">
      <c r="B5" s="5" t="s">
        <v>27</v>
      </c>
    </row>
  </sheetData>
  <sheetProtection sheet="1" objects="1" scenarios="1"/>
  <hyperlinks>
    <hyperlink ref="B5" location="'Berechnung HML Check'!A1" display="Zurück zur Berechnung" xr:uid="{00000000-0004-0000-0100-000000000000}"/>
  </hyperlinks>
  <pageMargins left="0.7" right="0.7" top="0.78740157499999996" bottom="0.78740157499999996"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3:I36"/>
  <sheetViews>
    <sheetView showGridLines="0" showRowColHeaders="0" workbookViewId="0">
      <selection activeCell="B36" sqref="B36:I36"/>
    </sheetView>
  </sheetViews>
  <sheetFormatPr baseColWidth="10" defaultColWidth="11.42578125" defaultRowHeight="14.25" x14ac:dyDescent="0.2"/>
  <cols>
    <col min="1" max="16384" width="11.42578125" style="1"/>
  </cols>
  <sheetData>
    <row r="3" spans="2:2" ht="15.75" x14ac:dyDescent="0.25">
      <c r="B3" s="3" t="s">
        <v>18</v>
      </c>
    </row>
    <row r="4" spans="2:2" ht="15.75" x14ac:dyDescent="0.25">
      <c r="B4" s="3" t="s">
        <v>17</v>
      </c>
    </row>
    <row r="7" spans="2:2" ht="15" x14ac:dyDescent="0.2">
      <c r="B7" s="2" t="s">
        <v>15</v>
      </c>
    </row>
    <row r="8" spans="2:2" x14ac:dyDescent="0.2">
      <c r="B8" s="1" t="s">
        <v>16</v>
      </c>
    </row>
    <row r="36" spans="2:9" ht="25.5" x14ac:dyDescent="0.35">
      <c r="B36" s="29" t="s">
        <v>27</v>
      </c>
      <c r="C36" s="29"/>
      <c r="D36" s="29"/>
      <c r="E36" s="29"/>
      <c r="F36" s="29"/>
      <c r="G36" s="29"/>
      <c r="H36" s="29"/>
      <c r="I36" s="29"/>
    </row>
  </sheetData>
  <sheetProtection sheet="1" objects="1" scenarios="1"/>
  <mergeCells count="1">
    <mergeCell ref="B36:I36"/>
  </mergeCells>
  <hyperlinks>
    <hyperlink ref="B36:E36" location="'Berechnung HML Check'!A1" display="Zurück zur Berechnung" xr:uid="{00000000-0004-0000-0200-000000000000}"/>
  </hyperlinks>
  <pageMargins left="0.7" right="0.7" top="0.78740157499999996" bottom="0.78740157499999996"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3:B5"/>
  <sheetViews>
    <sheetView showGridLines="0" showRowColHeaders="0" workbookViewId="0">
      <selection activeCell="B5" sqref="B5"/>
    </sheetView>
  </sheetViews>
  <sheetFormatPr baseColWidth="10" defaultRowHeight="15" x14ac:dyDescent="0.25"/>
  <cols>
    <col min="2" max="2" width="100.7109375" customWidth="1"/>
  </cols>
  <sheetData>
    <row r="3" spans="2:2" ht="80.25" customHeight="1" x14ac:dyDescent="0.25">
      <c r="B3" s="4" t="s">
        <v>20</v>
      </c>
    </row>
    <row r="4" spans="2:2" ht="15.75" x14ac:dyDescent="0.25">
      <c r="B4" s="3"/>
    </row>
    <row r="5" spans="2:2" ht="25.5" x14ac:dyDescent="0.35">
      <c r="B5" s="5" t="s">
        <v>27</v>
      </c>
    </row>
  </sheetData>
  <sheetProtection sheet="1" objects="1" scenarios="1"/>
  <hyperlinks>
    <hyperlink ref="B5" location="'Berechnung HML Check'!A1" display="Zurück zur Berechnung" xr:uid="{00000000-0004-0000-0300-000000000000}"/>
  </hyperlinks>
  <pageMargins left="0.7" right="0.7" top="0.78740157499999996" bottom="0.78740157499999996" header="0.3" footer="0.3"/>
  <pageSetup paperSize="9" orientation="portrait" horizontalDpi="300"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3:B26"/>
  <sheetViews>
    <sheetView showGridLines="0" showRowColHeaders="0" workbookViewId="0">
      <selection activeCell="B26" sqref="B26"/>
    </sheetView>
  </sheetViews>
  <sheetFormatPr baseColWidth="10" defaultRowHeight="15" x14ac:dyDescent="0.25"/>
  <cols>
    <col min="2" max="2" width="100.7109375" customWidth="1"/>
  </cols>
  <sheetData>
    <row r="3" spans="2:2" ht="80.25" customHeight="1" x14ac:dyDescent="0.25">
      <c r="B3" s="4" t="s">
        <v>24</v>
      </c>
    </row>
    <row r="5" spans="2:2" ht="15.75" x14ac:dyDescent="0.25">
      <c r="B5" s="2" t="s">
        <v>25</v>
      </c>
    </row>
    <row r="6" spans="2:2" x14ac:dyDescent="0.25">
      <c r="B6" s="1" t="s">
        <v>26</v>
      </c>
    </row>
    <row r="26" spans="2:2" ht="25.5" x14ac:dyDescent="0.35">
      <c r="B26" s="5" t="s">
        <v>27</v>
      </c>
    </row>
  </sheetData>
  <sheetProtection sheet="1" objects="1" scenarios="1"/>
  <hyperlinks>
    <hyperlink ref="B26" location="'Berechnung HML Check'!A1" display="Zurück zur Berechnung" xr:uid="{00000000-0004-0000-0400-000000000000}"/>
  </hyperlinks>
  <pageMargins left="0.7" right="0.7" top="0.78740157499999996" bottom="0.78740157499999996" header="0.3" footer="0.3"/>
  <pageSetup paperSize="9" orientation="portrait" horizontalDpi="300" verticalDpi="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3:B6"/>
  <sheetViews>
    <sheetView showGridLines="0" showRowColHeaders="0" workbookViewId="0">
      <selection activeCell="B6" sqref="B6"/>
    </sheetView>
  </sheetViews>
  <sheetFormatPr baseColWidth="10" defaultRowHeight="15" x14ac:dyDescent="0.25"/>
  <cols>
    <col min="2" max="2" width="100.7109375" customWidth="1"/>
  </cols>
  <sheetData>
    <row r="3" spans="2:2" ht="80.25" customHeight="1" x14ac:dyDescent="0.25">
      <c r="B3" s="4" t="s">
        <v>22</v>
      </c>
    </row>
    <row r="4" spans="2:2" ht="15.75" x14ac:dyDescent="0.25">
      <c r="B4" s="3"/>
    </row>
    <row r="6" spans="2:2" ht="25.5" x14ac:dyDescent="0.35">
      <c r="B6" s="5" t="s">
        <v>27</v>
      </c>
    </row>
  </sheetData>
  <sheetProtection sheet="1" objects="1" scenarios="1"/>
  <hyperlinks>
    <hyperlink ref="B6" location="'Berechnung HML Check'!A1" display="Zurück zur Berechnung" xr:uid="{00000000-0004-0000-0500-000000000000}"/>
  </hyperlinks>
  <pageMargins left="0.7" right="0.7" top="0.78740157499999996" bottom="0.78740157499999996" header="0.3" footer="0.3"/>
  <pageSetup paperSize="9" orientation="portrait" horizontalDpi="300"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0F5E2D-2726-4D8D-A5E8-BDF9D2463C63}">
  <dimension ref="B17:B20"/>
  <sheetViews>
    <sheetView showGridLines="0" workbookViewId="0">
      <selection activeCell="B20" sqref="B20"/>
    </sheetView>
  </sheetViews>
  <sheetFormatPr baseColWidth="10" defaultRowHeight="15" x14ac:dyDescent="0.25"/>
  <cols>
    <col min="2" max="2" width="100.7109375" customWidth="1"/>
  </cols>
  <sheetData>
    <row r="17" spans="2:2" ht="36" customHeight="1" x14ac:dyDescent="0.25">
      <c r="B17" s="4" t="s">
        <v>32</v>
      </c>
    </row>
    <row r="18" spans="2:2" ht="17.25" x14ac:dyDescent="0.25">
      <c r="B18" t="s">
        <v>33</v>
      </c>
    </row>
    <row r="20" spans="2:2" ht="25.5" x14ac:dyDescent="0.35">
      <c r="B20" s="8" t="s">
        <v>27</v>
      </c>
    </row>
  </sheetData>
  <sheetProtection sheet="1" objects="1" scenarios="1"/>
  <hyperlinks>
    <hyperlink ref="B20" location="'Berechnung HML Check'!A1" display="Zurück zur Berechnung" xr:uid="{1599AEF5-50A2-4AE3-92A8-C4319EFE1BFA}"/>
  </hyperlinks>
  <pageMargins left="0.7" right="0.7" top="0.78740157499999996" bottom="0.78740157499999996" header="0.3" footer="0.3"/>
  <pageSetup paperSize="9" orientation="portrait" horizontalDpi="300" verticalDpi="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3:B4"/>
  <sheetViews>
    <sheetView workbookViewId="0">
      <selection activeCell="I32" sqref="I32"/>
    </sheetView>
  </sheetViews>
  <sheetFormatPr baseColWidth="10" defaultRowHeight="15" x14ac:dyDescent="0.25"/>
  <cols>
    <col min="2" max="2" width="100.7109375" customWidth="1"/>
  </cols>
  <sheetData>
    <row r="3" spans="2:2" ht="80.25" customHeight="1" x14ac:dyDescent="0.25">
      <c r="B3" s="4" t="s">
        <v>21</v>
      </c>
    </row>
    <row r="4" spans="2:2" ht="15.75" x14ac:dyDescent="0.25">
      <c r="B4" s="3"/>
    </row>
  </sheetData>
  <pageMargins left="0.7" right="0.7" top="0.78740157499999996" bottom="0.78740157499999996" header="0.3" footer="0.3"/>
  <pageSetup paperSize="9" orientation="portrait" horizontalDpi="300" verticalDpi="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Berechnung HML Check</vt:lpstr>
      <vt:lpstr>Hilfe Lärmexpositonspegel</vt:lpstr>
      <vt:lpstr>Hilfe Geräuschklasse</vt:lpstr>
      <vt:lpstr>Hilfe Gehörschützertyp</vt:lpstr>
      <vt:lpstr>Hilfe Praxisabschlag</vt:lpstr>
      <vt:lpstr>Hilfe Dämmwerte</vt:lpstr>
      <vt:lpstr>Schallpegel am geschützten Ohr</vt:lpstr>
      <vt:lpstr>x</vt:lpstr>
    </vt:vector>
  </TitlesOfParts>
  <Company>AUVA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Posseth Wolfgang</dc:creator>
  <cp:lastModifiedBy>Posseth Wolfgang</cp:lastModifiedBy>
  <cp:lastPrinted>2023-05-10T08:21:50Z</cp:lastPrinted>
  <dcterms:created xsi:type="dcterms:W3CDTF">2011-08-05T11:51:09Z</dcterms:created>
  <dcterms:modified xsi:type="dcterms:W3CDTF">2023-07-05T07:26:10Z</dcterms:modified>
</cp:coreProperties>
</file>