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Z:\HSP\Eval.at\"/>
    </mc:Choice>
  </mc:AlternateContent>
  <xr:revisionPtr revIDLastSave="0" documentId="13_ncr:1_{D33A8DFF-B6DD-4D3D-8E59-04FA817E8253}" xr6:coauthVersionLast="47" xr6:coauthVersionMax="47" xr10:uidLastSave="{00000000-0000-0000-0000-000000000000}"/>
  <workbookProtection workbookAlgorithmName="SHA-512" workbookHashValue="1eN3TpCXzlhWNdS8ZOiHQ0FKT0+NrwSxIl+nkfyA8DLXJn91j7xWhhJoKuYWI2aSIJk5XTBpzTPdKluQVfsQhQ==" workbookSaltValue="PMV+Nc9s8oVx7u6YIl8UkQ==" workbookSpinCount="100000" lockStructure="1"/>
  <bookViews>
    <workbookView showSheetTabs="0" xWindow="-120" yWindow="-120" windowWidth="28350" windowHeight="17640" tabRatio="864" xr2:uid="{00000000-000D-0000-FFFF-FFFF00000000}"/>
  </bookViews>
  <sheets>
    <sheet name="Berechnung HML Check" sheetId="1" r:id="rId1"/>
    <sheet name="Hilfe Lärmexpositonspegel" sheetId="5" r:id="rId2"/>
    <sheet name="Hilfe Geräuschklasse" sheetId="4" r:id="rId3"/>
    <sheet name="Hilfe Gehörschützertyp" sheetId="6" r:id="rId4"/>
    <sheet name="Hilfe Praxisabschlag" sheetId="3" r:id="rId5"/>
    <sheet name="Hilfe Dämmwerte" sheetId="7" r:id="rId6"/>
    <sheet name="Schallpegel am geschützten Ohr" sheetId="9" r:id="rId7"/>
    <sheet name="x"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1" l="1"/>
  <c r="E13" i="1" s="1"/>
  <c r="J13" i="1"/>
  <c r="I21" i="1"/>
  <c r="E21" i="1" s="1"/>
  <c r="J21" i="1"/>
  <c r="J23" i="1"/>
  <c r="I23" i="1"/>
  <c r="E23" i="1" s="1"/>
  <c r="L26" i="1" l="1"/>
  <c r="E18" i="1" s="1"/>
  <c r="Q15" i="1" l="1"/>
  <c r="Q14" i="1"/>
  <c r="Q17" i="1" l="1"/>
  <c r="E24" i="1" s="1"/>
  <c r="E25" i="1" s="1"/>
</calcChain>
</file>

<file path=xl/sharedStrings.xml><?xml version="1.0" encoding="utf-8"?>
<sst xmlns="http://schemas.openxmlformats.org/spreadsheetml/2006/main" count="53" uniqueCount="38">
  <si>
    <t>Geräuschklasse</t>
  </si>
  <si>
    <t>vorwiegend tieffrequente Schallquellen</t>
  </si>
  <si>
    <t>vorwiegend mittel-/hochfrequente Schallquellen</t>
  </si>
  <si>
    <t>Gehörschützertyp</t>
  </si>
  <si>
    <t>Otoplastiken (mit Funktionskontrolle)</t>
  </si>
  <si>
    <t>Dämmwert für mittlere Frequenzen M</t>
  </si>
  <si>
    <t>vor Gebrauch zu formende Gehörschutzstöpsel</t>
  </si>
  <si>
    <t>fertig geformte Gehörschutzstöpsel</t>
  </si>
  <si>
    <t>Dämmwert für tiefe Frequenzen L</t>
  </si>
  <si>
    <t>Bügelstöpsel</t>
  </si>
  <si>
    <t>Kapselgehörschützer</t>
  </si>
  <si>
    <t>Praxisabschlag</t>
  </si>
  <si>
    <t>Mitarbeiter / Mitarbeitergruppe</t>
  </si>
  <si>
    <t>Gehörschutz - Produktbezeichnung</t>
  </si>
  <si>
    <t>Hilfe</t>
  </si>
  <si>
    <t xml:space="preserve">Beispieltabelle zur Einschätzung der Frequenz von Schallquellen: </t>
  </si>
  <si>
    <t>(Quelle: Merkblatt M-plus 700 "Gehörschutz Tabelle 2 auf Seite 13)</t>
  </si>
  <si>
    <t>Tabelle ein ob das Geräusch vorwiegend tieffrequent oder mittel- bis hochfrequent ist</t>
  </si>
  <si>
    <t xml:space="preserve">Schätzen Sie aufgrund des Höreindruckes oder unter Zuhilfenahme nachfolgender </t>
  </si>
  <si>
    <t>Tragen Sie in diesem Feld den Lärmexpositionspegel des jeweiligen Arbeitnehmers oder wenn der Gehörschutz vor einer bestimmten Lärmquelle schützen soll den Lärmpegel dieser Quelle ein</t>
  </si>
  <si>
    <t>Tragen Sie in diesem Feld den Gehörschützertyp ein. Informationen zu den verschiedenen Typen von Gehörschutz sind im Merkblatt M-plus 700 "Gehörschutz" auf den Seiten 8 bis 10 enthalten</t>
  </si>
  <si>
    <t xml:space="preserve"> </t>
  </si>
  <si>
    <t>Die HML - Werte (Dämmwerte für ein hochfrequentes Geräusch H, 
für ein mittelfrequentes Geräusch M
und ein tieffrequentes Geräusch L
sind oft erst in den Detailinformationen zu Produkten zu finden bzw. müssen diese in der Benutzerinformation angegeben werden.</t>
  </si>
  <si>
    <r>
      <t>Lärmexpositionspegel L´</t>
    </r>
    <r>
      <rPr>
        <b/>
        <vertAlign val="subscript"/>
        <sz val="11"/>
        <color theme="1"/>
        <rFont val="Arial"/>
        <family val="2"/>
      </rPr>
      <t>A,EX,8h</t>
    </r>
    <r>
      <rPr>
        <b/>
        <sz val="11"/>
        <color theme="1"/>
        <rFont val="Arial"/>
        <family val="2"/>
      </rPr>
      <t xml:space="preserve"> / 
Lärmpegel L´</t>
    </r>
    <r>
      <rPr>
        <b/>
        <vertAlign val="subscript"/>
        <sz val="11"/>
        <color theme="1"/>
        <rFont val="Arial"/>
        <family val="2"/>
      </rPr>
      <t>p,A</t>
    </r>
    <r>
      <rPr>
        <b/>
        <sz val="11"/>
        <color theme="1"/>
        <rFont val="Arial"/>
        <family val="2"/>
      </rPr>
      <t xml:space="preserve"> am geschützten Ohr</t>
    </r>
  </si>
  <si>
    <t>Erfolgt die Auswahl eines Gehörschutzes anhand der Schalldämmungsangabe des Herstellers, so ist zu beachten, dass dieser Wert in der betrieblichen Praxis üblicherweise nicht erreicht wird. Daher gilt es einen sogenannten Praxisabschlag von den Herstellerangaben zu berücksichtigen. Dieser Praxisabschlag ist vom Gehörschützertyp abhängig und auf eine „nicht qualifizierte Verwendung“ zurückzuführen.</t>
  </si>
  <si>
    <t>Gebräuchliche Praxisabschläge von den Herstellerangaben zu Schalldämmwerten unterschiedlicher Gehörschützertypen;</t>
  </si>
  <si>
    <t>(Quelle: Merkblatt M-plus 700 "Gehörschutz Tabelle 3 auf Seite 13 - DGUV-Regel 112-194 „Benutzung von Gehörschutz)</t>
  </si>
  <si>
    <t>Zurück zur Berechnung</t>
  </si>
  <si>
    <t>Pegel am Ohr über 85 dB - Gehörschutz nicht geeignet da zu geringe Schutzwirkung!</t>
  </si>
  <si>
    <t>Pegel am Ohr zwischen 80 und 85 dB - annehmbare Schutzwirkung!</t>
  </si>
  <si>
    <t>Pegel am Ohr zwischen 70 und 80 dB - gute Schutzwirkung!</t>
  </si>
  <si>
    <t>Pegel am Ohr unter 70 dB - annehmbare Schutzwirkung!</t>
  </si>
  <si>
    <t>Zusammenhang Schallpegel am geschützten Ohr und Schutzwirkung (Über- bzw. Unterprotektion)</t>
  </si>
  <si>
    <r>
      <rPr>
        <vertAlign val="superscript"/>
        <sz val="11"/>
        <color theme="1"/>
        <rFont val="Calibri"/>
        <family val="2"/>
        <scheme val="minor"/>
      </rPr>
      <t>1</t>
    </r>
    <r>
      <rPr>
        <sz val="11"/>
        <color theme="1"/>
        <rFont val="Calibri"/>
        <family val="2"/>
        <scheme val="minor"/>
      </rPr>
      <t xml:space="preserve"> Verständigung und Isolationsgefühl prüfen!</t>
    </r>
  </si>
  <si>
    <t xml:space="preserve">   (HML Check)</t>
  </si>
  <si>
    <r>
      <t>Lärmexpositionspegel L</t>
    </r>
    <r>
      <rPr>
        <vertAlign val="subscript"/>
        <sz val="11"/>
        <color theme="1"/>
        <rFont val="Arial"/>
        <family val="2"/>
      </rPr>
      <t>A,EX,8h</t>
    </r>
    <r>
      <rPr>
        <sz val="11"/>
        <color theme="1"/>
        <rFont val="Arial"/>
        <family val="2"/>
      </rPr>
      <t xml:space="preserve"> / Schallpegel L</t>
    </r>
    <r>
      <rPr>
        <vertAlign val="subscript"/>
        <sz val="11"/>
        <color theme="1"/>
        <rFont val="Arial"/>
        <family val="2"/>
      </rPr>
      <t>p,A</t>
    </r>
  </si>
  <si>
    <t xml:space="preserve">   Ermittlung der Schutzwirkung eines Gehörschutzes</t>
  </si>
  <si>
    <r>
      <t xml:space="preserve">   </t>
    </r>
    <r>
      <rPr>
        <u/>
        <sz val="12"/>
        <color theme="1"/>
        <rFont val="Arial"/>
        <family val="2"/>
      </rPr>
      <t>Abschätzung der Schutzwirkung eines Produkts anhand vorliegender Dämmwerte: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</si>
</sst>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quot;"/>
  </numFmts>
  <fonts count="18" x14ac:knownFonts="1">
    <font>
      <sz val="11"/>
      <color theme="1"/>
      <name val="Calibri"/>
      <family val="2"/>
      <scheme val="minor"/>
    </font>
    <font>
      <sz val="11"/>
      <color theme="1"/>
      <name val="Arial"/>
      <family val="2"/>
    </font>
    <font>
      <vertAlign val="subscript"/>
      <sz val="11"/>
      <color theme="1"/>
      <name val="Arial"/>
      <family val="2"/>
    </font>
    <font>
      <b/>
      <sz val="16"/>
      <color theme="1"/>
      <name val="Arial"/>
      <family val="2"/>
    </font>
    <font>
      <u/>
      <sz val="12"/>
      <color theme="1"/>
      <name val="Arial"/>
      <family val="2"/>
    </font>
    <font>
      <u/>
      <sz val="11"/>
      <color theme="10"/>
      <name val="Calibri"/>
      <family val="2"/>
      <scheme val="minor"/>
    </font>
    <font>
      <b/>
      <sz val="12"/>
      <color theme="1"/>
      <name val="Arial"/>
      <family val="2"/>
    </font>
    <font>
      <b/>
      <sz val="11"/>
      <color theme="1"/>
      <name val="Arial"/>
      <family val="2"/>
    </font>
    <font>
      <b/>
      <vertAlign val="subscript"/>
      <sz val="11"/>
      <color theme="1"/>
      <name val="Arial"/>
      <family val="2"/>
    </font>
    <font>
      <u/>
      <sz val="20"/>
      <color theme="0"/>
      <name val="Arial"/>
      <family val="2"/>
    </font>
    <font>
      <b/>
      <sz val="11"/>
      <color rgb="FFFF0000"/>
      <name val="Arial"/>
      <family val="2"/>
    </font>
    <font>
      <b/>
      <sz val="11"/>
      <color rgb="FFFFC000"/>
      <name val="Arial"/>
      <family val="2"/>
    </font>
    <font>
      <b/>
      <sz val="11"/>
      <color rgb="FF00B050"/>
      <name val="Arial"/>
      <family val="2"/>
    </font>
    <font>
      <sz val="11"/>
      <color rgb="FFFFC000"/>
      <name val="Arial"/>
      <family val="2"/>
    </font>
    <font>
      <b/>
      <sz val="11"/>
      <name val="Arial"/>
      <family val="2"/>
    </font>
    <font>
      <vertAlign val="superscript"/>
      <sz val="11"/>
      <color theme="1"/>
      <name val="Calibri"/>
      <family val="2"/>
      <scheme val="minor"/>
    </font>
    <font>
      <sz val="12"/>
      <color theme="1"/>
      <name val="Arial"/>
      <family val="2"/>
    </font>
    <font>
      <sz val="11"/>
      <color rgb="FFFF0000"/>
      <name val="Arial"/>
      <family val="2"/>
    </font>
  </fonts>
  <fills count="4">
    <fill>
      <patternFill patternType="none"/>
    </fill>
    <fill>
      <patternFill patternType="gray125"/>
    </fill>
    <fill>
      <patternFill patternType="solid">
        <fgColor theme="7" tint="0.79998168889431442"/>
        <bgColor indexed="64"/>
      </patternFill>
    </fill>
    <fill>
      <patternFill patternType="solid">
        <fgColor theme="0" tint="-0.49998474074526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30">
    <xf numFmtId="0" fontId="0" fillId="0" borderId="0" xfId="0"/>
    <xf numFmtId="0" fontId="1" fillId="0" borderId="0" xfId="0" applyFont="1"/>
    <xf numFmtId="0" fontId="4" fillId="0" borderId="0" xfId="0" applyFont="1"/>
    <xf numFmtId="0" fontId="6" fillId="0" borderId="0" xfId="0" applyFont="1"/>
    <xf numFmtId="0" fontId="6" fillId="0" borderId="0" xfId="0" applyFont="1" applyAlignment="1">
      <alignment vertical="top" wrapText="1"/>
    </xf>
    <xf numFmtId="0" fontId="9" fillId="3" borderId="0" xfId="1" applyFont="1" applyFill="1" applyAlignment="1">
      <alignment horizontal="center"/>
    </xf>
    <xf numFmtId="0" fontId="1" fillId="2" borderId="0" xfId="0" applyFont="1" applyFill="1" applyProtection="1">
      <protection locked="0"/>
    </xf>
    <xf numFmtId="0" fontId="1" fillId="0" borderId="0" xfId="0" applyFont="1" applyProtection="1"/>
    <xf numFmtId="0" fontId="9" fillId="3" borderId="0" xfId="1" applyFont="1" applyFill="1" applyAlignment="1">
      <alignment horizontal="center"/>
    </xf>
    <xf numFmtId="0" fontId="5" fillId="0" borderId="0" xfId="1" quotePrefix="1" applyAlignment="1" applyProtection="1">
      <alignment vertical="center"/>
    </xf>
    <xf numFmtId="0" fontId="13" fillId="0" borderId="0" xfId="0" applyFont="1" applyProtection="1"/>
    <xf numFmtId="0" fontId="5" fillId="0" borderId="0" xfId="1" quotePrefix="1" applyProtection="1"/>
    <xf numFmtId="0" fontId="1" fillId="0" borderId="0" xfId="0" applyFont="1" applyAlignment="1" applyProtection="1">
      <alignment horizontal="right" indent="1"/>
    </xf>
    <xf numFmtId="0" fontId="1" fillId="0" borderId="0" xfId="0" applyFont="1" applyAlignment="1" applyProtection="1">
      <alignment horizontal="right"/>
    </xf>
    <xf numFmtId="0" fontId="3" fillId="0" borderId="0" xfId="0" applyFont="1" applyAlignment="1" applyProtection="1">
      <alignment horizontal="center"/>
    </xf>
    <xf numFmtId="0" fontId="1" fillId="0" borderId="1" xfId="0" applyFont="1" applyBorder="1" applyProtection="1">
      <protection locked="0"/>
    </xf>
    <xf numFmtId="0" fontId="16" fillId="0" borderId="0" xfId="0" applyFont="1" applyAlignment="1" applyProtection="1">
      <alignment horizontal="left"/>
    </xf>
    <xf numFmtId="0" fontId="1" fillId="0" borderId="2" xfId="0" applyFont="1" applyBorder="1" applyProtection="1"/>
    <xf numFmtId="0" fontId="1" fillId="0" borderId="3" xfId="0" applyFont="1" applyBorder="1" applyProtection="1"/>
    <xf numFmtId="0" fontId="17" fillId="0" borderId="0" xfId="0" applyFont="1" applyAlignment="1" applyProtection="1">
      <alignment horizontal="right"/>
      <protection hidden="1"/>
    </xf>
    <xf numFmtId="164" fontId="10" fillId="0" borderId="0" xfId="0" applyNumberFormat="1" applyFont="1" applyAlignment="1" applyProtection="1">
      <alignment vertical="center"/>
      <protection hidden="1"/>
    </xf>
    <xf numFmtId="0" fontId="14" fillId="0" borderId="0" xfId="0" applyFont="1" applyAlignment="1" applyProtection="1">
      <alignment horizontal="right"/>
      <protection hidden="1"/>
    </xf>
    <xf numFmtId="0" fontId="1" fillId="0" borderId="0" xfId="0" applyFont="1" applyProtection="1">
      <protection hidden="1"/>
    </xf>
    <xf numFmtId="0" fontId="10" fillId="0" borderId="0" xfId="0" applyFont="1" applyAlignment="1" applyProtection="1">
      <alignment horizontal="right"/>
      <protection hidden="1"/>
    </xf>
    <xf numFmtId="0" fontId="11" fillId="0" borderId="0" xfId="0" applyFont="1" applyAlignment="1" applyProtection="1">
      <alignment horizontal="right"/>
      <protection hidden="1"/>
    </xf>
    <xf numFmtId="0" fontId="12" fillId="0" borderId="0" xfId="0" applyFont="1" applyAlignment="1" applyProtection="1">
      <alignment horizontal="right"/>
      <protection hidden="1"/>
    </xf>
    <xf numFmtId="0" fontId="3" fillId="0" borderId="0" xfId="0" applyFont="1" applyAlignment="1" applyProtection="1">
      <alignment horizontal="left"/>
    </xf>
    <xf numFmtId="0" fontId="7" fillId="0" borderId="0" xfId="0" applyFont="1" applyAlignment="1" applyProtection="1">
      <alignment horizontal="right" vertical="center" wrapText="1"/>
    </xf>
    <xf numFmtId="0" fontId="7" fillId="0" borderId="0" xfId="0" applyFont="1" applyAlignment="1" applyProtection="1">
      <alignment horizontal="left" vertical="center" wrapText="1"/>
      <protection hidden="1"/>
    </xf>
    <xf numFmtId="0" fontId="9" fillId="3" borderId="0" xfId="1" applyFont="1" applyFill="1" applyAlignment="1">
      <alignment horizontal="center"/>
    </xf>
  </cellXfs>
  <cellStyles count="2">
    <cellStyle name="Link" xfId="1" builtinId="8"/>
    <cellStyle name="Standard" xfId="0" builtinId="0"/>
  </cellStyles>
  <dxfs count="8">
    <dxf>
      <font>
        <color rgb="FFFF0000"/>
      </font>
    </dxf>
    <dxf>
      <font>
        <color rgb="FFFFC000"/>
      </font>
    </dxf>
    <dxf>
      <font>
        <color rgb="FF00B050"/>
      </font>
    </dxf>
    <dxf>
      <font>
        <color rgb="FFFFC000"/>
      </font>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colors>
    <mruColors>
      <color rgb="FF00B050"/>
      <color rgb="FFFF0000"/>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2143126</xdr:colOff>
      <xdr:row>2</xdr:row>
      <xdr:rowOff>47625</xdr:rowOff>
    </xdr:from>
    <xdr:to>
      <xdr:col>6</xdr:col>
      <xdr:colOff>329507</xdr:colOff>
      <xdr:row>4</xdr:row>
      <xdr:rowOff>73275</xdr:rowOff>
    </xdr:to>
    <xdr:pic>
      <xdr:nvPicPr>
        <xdr:cNvPr id="3" name="Grafik 2">
          <a:extLst>
            <a:ext uri="{FF2B5EF4-FFF2-40B4-BE49-F238E27FC236}">
              <a16:creationId xmlns:a16="http://schemas.microsoft.com/office/drawing/2014/main" id="{6DC76734-A0FC-4CD2-94C3-23E46B05F6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9726" y="409575"/>
          <a:ext cx="1405831" cy="54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704850</xdr:colOff>
      <xdr:row>8</xdr:row>
      <xdr:rowOff>161924</xdr:rowOff>
    </xdr:from>
    <xdr:to>
      <xdr:col>7</xdr:col>
      <xdr:colOff>85725</xdr:colOff>
      <xdr:row>34</xdr:row>
      <xdr:rowOff>65405</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704850" y="1714499"/>
          <a:ext cx="4714875" cy="46088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742951</xdr:colOff>
      <xdr:row>6</xdr:row>
      <xdr:rowOff>114300</xdr:rowOff>
    </xdr:from>
    <xdr:to>
      <xdr:col>1</xdr:col>
      <xdr:colOff>5124451</xdr:colOff>
      <xdr:row>23</xdr:row>
      <xdr:rowOff>77714</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742951" y="2095500"/>
          <a:ext cx="5143500" cy="32019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19051</xdr:colOff>
      <xdr:row>2</xdr:row>
      <xdr:rowOff>66675</xdr:rowOff>
    </xdr:from>
    <xdr:to>
      <xdr:col>1</xdr:col>
      <xdr:colOff>5324475</xdr:colOff>
      <xdr:row>14</xdr:row>
      <xdr:rowOff>117054</xdr:rowOff>
    </xdr:to>
    <xdr:pic>
      <xdr:nvPicPr>
        <xdr:cNvPr id="3" name="Grafik 2">
          <a:extLst>
            <a:ext uri="{FF2B5EF4-FFF2-40B4-BE49-F238E27FC236}">
              <a16:creationId xmlns:a16="http://schemas.microsoft.com/office/drawing/2014/main" id="{6F740175-C60A-4351-957D-8881EC3DE1B1}"/>
            </a:ext>
          </a:extLst>
        </xdr:cNvPr>
        <xdr:cNvPicPr>
          <a:picLocks noChangeAspect="1"/>
        </xdr:cNvPicPr>
      </xdr:nvPicPr>
      <xdr:blipFill>
        <a:blip xmlns:r="http://schemas.openxmlformats.org/officeDocument/2006/relationships" r:embed="rId1"/>
        <a:stretch>
          <a:fillRect/>
        </a:stretch>
      </xdr:blipFill>
      <xdr:spPr>
        <a:xfrm>
          <a:off x="781051" y="447675"/>
          <a:ext cx="5305424" cy="2336379"/>
        </a:xfrm>
        <a:prstGeom prst="rect">
          <a:avLst/>
        </a:prstGeom>
      </xdr:spPr>
    </xdr:pic>
    <xdr:clientData/>
  </xdr:twoCellAnchor>
</xdr:wsDr>
</file>

<file path=xl/theme/theme1.xml><?xml version="1.0" encoding="utf-8"?>
<a:theme xmlns:a="http://schemas.openxmlformats.org/drawingml/2006/main" name="Office">
  <a:themeElements>
    <a:clrScheme name="Blau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47"/>
  <sheetViews>
    <sheetView showGridLines="0" showRowColHeaders="0" tabSelected="1" zoomScale="130" zoomScaleNormal="130" workbookViewId="0">
      <selection activeCell="E8" sqref="E8"/>
    </sheetView>
  </sheetViews>
  <sheetFormatPr baseColWidth="10" defaultColWidth="11.42578125" defaultRowHeight="14.25" x14ac:dyDescent="0.2"/>
  <cols>
    <col min="1" max="1" width="18.5703125" style="7" customWidth="1"/>
    <col min="2" max="3" width="11.42578125" style="7"/>
    <col min="4" max="4" width="7.7109375" style="7" customWidth="1"/>
    <col min="5" max="5" width="45.28515625" style="7" customWidth="1"/>
    <col min="6" max="6" width="3" style="7" customWidth="1"/>
    <col min="7" max="7" width="7.140625" style="7" customWidth="1"/>
    <col min="8" max="8" width="19.7109375" style="7" hidden="1" customWidth="1"/>
    <col min="9" max="10" width="11.42578125" style="7" hidden="1" customWidth="1"/>
    <col min="11" max="11" width="15.28515625" style="7" hidden="1" customWidth="1"/>
    <col min="12" max="12" width="89.140625" style="7" hidden="1" customWidth="1"/>
    <col min="13" max="13" width="11.42578125" style="7" hidden="1" customWidth="1"/>
    <col min="14" max="14" width="11.42578125" style="7" customWidth="1"/>
    <col min="15" max="16" width="11.42578125" style="7" hidden="1" customWidth="1"/>
    <col min="17" max="17" width="3.28515625" style="7" hidden="1" customWidth="1"/>
    <col min="18" max="18" width="11.42578125" style="7" hidden="1" customWidth="1"/>
    <col min="19" max="19" width="11.42578125" style="7" customWidth="1"/>
    <col min="20" max="16384" width="11.42578125" style="7"/>
  </cols>
  <sheetData>
    <row r="1" spans="1:35" x14ac:dyDescent="0.2">
      <c r="L1" s="22"/>
      <c r="M1" s="22"/>
      <c r="N1" s="22"/>
      <c r="O1" s="22"/>
      <c r="P1" s="22"/>
      <c r="Q1" s="22"/>
      <c r="R1" s="22"/>
      <c r="S1" s="22"/>
      <c r="T1" s="22"/>
      <c r="U1" s="22"/>
      <c r="V1" s="22"/>
      <c r="W1" s="22"/>
      <c r="X1" s="22"/>
      <c r="Y1" s="22"/>
      <c r="Z1" s="22"/>
      <c r="AA1" s="22"/>
      <c r="AB1" s="22"/>
      <c r="AC1" s="22"/>
      <c r="AD1" s="22"/>
      <c r="AE1" s="22"/>
      <c r="AF1" s="22"/>
      <c r="AG1" s="22"/>
      <c r="AH1" s="22"/>
      <c r="AI1" s="22"/>
    </row>
    <row r="2" spans="1:35" x14ac:dyDescent="0.2">
      <c r="L2" s="22"/>
      <c r="M2" s="22"/>
      <c r="N2" s="22"/>
      <c r="O2" s="22"/>
      <c r="P2" s="22"/>
      <c r="Q2" s="22"/>
      <c r="R2" s="22"/>
      <c r="S2" s="22"/>
      <c r="T2" s="22"/>
      <c r="U2" s="22"/>
      <c r="V2" s="22"/>
      <c r="W2" s="22"/>
      <c r="X2" s="22"/>
      <c r="Y2" s="22"/>
      <c r="Z2" s="22"/>
      <c r="AA2" s="22"/>
      <c r="AB2" s="22"/>
      <c r="AC2" s="22"/>
      <c r="AD2" s="22"/>
      <c r="AE2" s="22"/>
      <c r="AF2" s="22"/>
      <c r="AG2" s="22"/>
      <c r="AH2" s="22"/>
      <c r="AI2" s="22"/>
    </row>
    <row r="3" spans="1:35" ht="20.25" x14ac:dyDescent="0.3">
      <c r="A3" s="26" t="s">
        <v>36</v>
      </c>
      <c r="B3" s="26"/>
      <c r="C3" s="26"/>
      <c r="D3" s="26"/>
      <c r="E3" s="26"/>
      <c r="F3" s="14"/>
      <c r="L3" s="22"/>
      <c r="M3" s="22"/>
      <c r="N3" s="22"/>
      <c r="O3" s="22"/>
      <c r="P3" s="22"/>
      <c r="Q3" s="22"/>
      <c r="R3" s="22"/>
      <c r="S3" s="22"/>
      <c r="T3" s="22"/>
      <c r="U3" s="22"/>
      <c r="V3" s="22"/>
      <c r="W3" s="22"/>
      <c r="X3" s="22"/>
      <c r="Y3" s="22"/>
      <c r="Z3" s="22"/>
      <c r="AA3" s="22"/>
      <c r="AB3" s="22"/>
      <c r="AC3" s="22"/>
      <c r="AD3" s="22"/>
      <c r="AE3" s="22"/>
      <c r="AF3" s="22"/>
      <c r="AG3" s="22"/>
      <c r="AH3" s="22"/>
      <c r="AI3" s="22"/>
    </row>
    <row r="4" spans="1:35" ht="20.25" x14ac:dyDescent="0.3">
      <c r="A4" s="26" t="s">
        <v>34</v>
      </c>
      <c r="B4" s="26"/>
      <c r="C4" s="26"/>
      <c r="D4" s="26"/>
      <c r="E4" s="26"/>
      <c r="F4" s="14"/>
      <c r="L4" s="22"/>
      <c r="M4" s="22"/>
      <c r="N4" s="22"/>
      <c r="O4" s="22"/>
      <c r="P4" s="22"/>
      <c r="Q4" s="22"/>
      <c r="R4" s="22"/>
      <c r="S4" s="22"/>
      <c r="T4" s="22"/>
      <c r="U4" s="22"/>
      <c r="V4" s="22"/>
      <c r="W4" s="22"/>
      <c r="X4" s="22"/>
      <c r="Y4" s="22"/>
      <c r="Z4" s="22"/>
      <c r="AA4" s="22"/>
      <c r="AB4" s="22"/>
      <c r="AC4" s="22"/>
      <c r="AD4" s="22"/>
      <c r="AE4" s="22"/>
      <c r="AF4" s="22"/>
      <c r="AG4" s="22"/>
      <c r="AH4" s="22"/>
      <c r="AI4" s="22"/>
    </row>
    <row r="5" spans="1:35" ht="20.25" x14ac:dyDescent="0.3">
      <c r="A5" s="14"/>
      <c r="B5" s="14"/>
      <c r="C5" s="14"/>
      <c r="D5" s="14"/>
      <c r="E5" s="14"/>
      <c r="F5" s="14"/>
      <c r="L5" s="22"/>
      <c r="M5" s="22"/>
      <c r="N5" s="22"/>
      <c r="O5" s="22"/>
      <c r="P5" s="22"/>
      <c r="Q5" s="22"/>
      <c r="R5" s="22"/>
      <c r="S5" s="22"/>
      <c r="T5" s="22"/>
      <c r="U5" s="22"/>
      <c r="V5" s="22"/>
      <c r="W5" s="22"/>
      <c r="X5" s="22"/>
      <c r="Y5" s="22"/>
      <c r="Z5" s="22"/>
      <c r="AA5" s="22"/>
      <c r="AB5" s="22"/>
      <c r="AC5" s="22"/>
      <c r="AD5" s="22"/>
      <c r="AE5" s="22"/>
      <c r="AF5" s="22"/>
      <c r="AG5" s="22"/>
      <c r="AH5" s="22"/>
      <c r="AI5" s="22"/>
    </row>
    <row r="6" spans="1:35" ht="20.25" x14ac:dyDescent="0.3">
      <c r="A6" s="16" t="s">
        <v>37</v>
      </c>
      <c r="B6" s="14"/>
      <c r="C6" s="14"/>
      <c r="D6" s="14"/>
      <c r="E6" s="14"/>
      <c r="F6" s="14"/>
      <c r="L6" s="22"/>
      <c r="M6" s="22"/>
      <c r="N6" s="22"/>
      <c r="O6" s="22"/>
      <c r="P6" s="22"/>
      <c r="Q6" s="22"/>
      <c r="R6" s="22"/>
      <c r="S6" s="22"/>
      <c r="T6" s="22"/>
      <c r="U6" s="22"/>
      <c r="V6" s="22"/>
      <c r="W6" s="22"/>
      <c r="X6" s="22"/>
      <c r="Y6" s="22"/>
      <c r="Z6" s="22"/>
      <c r="AA6" s="22"/>
      <c r="AB6" s="22"/>
      <c r="AC6" s="22"/>
      <c r="AD6" s="22"/>
      <c r="AE6" s="22"/>
      <c r="AF6" s="22"/>
      <c r="AG6" s="22"/>
      <c r="AH6" s="22"/>
      <c r="AI6" s="22"/>
    </row>
    <row r="7" spans="1:35" x14ac:dyDescent="0.2">
      <c r="L7" s="22"/>
      <c r="M7" s="22"/>
      <c r="N7" s="22"/>
      <c r="O7" s="22"/>
      <c r="P7" s="22"/>
      <c r="Q7" s="22"/>
      <c r="R7" s="22"/>
      <c r="S7" s="22"/>
      <c r="T7" s="22"/>
      <c r="U7" s="22"/>
      <c r="V7" s="22"/>
      <c r="W7" s="22"/>
      <c r="X7" s="22"/>
      <c r="Y7" s="22"/>
      <c r="Z7" s="22"/>
      <c r="AA7" s="22"/>
      <c r="AB7" s="22"/>
      <c r="AC7" s="22"/>
      <c r="AD7" s="22"/>
      <c r="AE7" s="22"/>
      <c r="AF7" s="22"/>
      <c r="AG7" s="22"/>
      <c r="AH7" s="22"/>
      <c r="AI7" s="22"/>
    </row>
    <row r="8" spans="1:35" x14ac:dyDescent="0.2">
      <c r="D8" s="13" t="s">
        <v>12</v>
      </c>
      <c r="E8" s="6"/>
      <c r="L8" s="22"/>
      <c r="M8" s="22"/>
      <c r="N8" s="22"/>
      <c r="O8" s="22"/>
      <c r="P8" s="22"/>
      <c r="Q8" s="22"/>
      <c r="R8" s="22"/>
      <c r="S8" s="22"/>
      <c r="T8" s="22"/>
      <c r="U8" s="22"/>
      <c r="V8" s="22"/>
      <c r="W8" s="22"/>
      <c r="X8" s="22"/>
      <c r="Y8" s="22"/>
      <c r="Z8" s="22"/>
      <c r="AA8" s="22"/>
      <c r="AB8" s="22"/>
      <c r="AC8" s="22"/>
      <c r="AD8" s="22"/>
      <c r="AE8" s="22"/>
      <c r="AF8" s="22"/>
      <c r="AG8" s="22"/>
      <c r="AH8" s="22"/>
      <c r="AI8" s="22"/>
    </row>
    <row r="9" spans="1:35" x14ac:dyDescent="0.2">
      <c r="D9" s="13"/>
      <c r="L9" s="22"/>
      <c r="M9" s="22"/>
      <c r="N9" s="22"/>
      <c r="O9" s="22"/>
      <c r="P9" s="22"/>
      <c r="Q9" s="22"/>
      <c r="R9" s="22"/>
      <c r="S9" s="22"/>
      <c r="T9" s="22"/>
      <c r="U9" s="22"/>
      <c r="V9" s="22"/>
      <c r="W9" s="22"/>
      <c r="X9" s="22"/>
      <c r="Y9" s="22"/>
      <c r="Z9" s="22"/>
      <c r="AA9" s="22"/>
      <c r="AB9" s="22"/>
      <c r="AC9" s="22"/>
      <c r="AD9" s="22"/>
      <c r="AE9" s="22"/>
      <c r="AF9" s="22"/>
      <c r="AG9" s="22"/>
      <c r="AH9" s="22"/>
      <c r="AI9" s="22"/>
    </row>
    <row r="10" spans="1:35" x14ac:dyDescent="0.2">
      <c r="D10" s="13" t="s">
        <v>13</v>
      </c>
      <c r="E10" s="6"/>
      <c r="L10" s="22"/>
      <c r="M10" s="22"/>
      <c r="N10" s="22"/>
      <c r="O10" s="22"/>
      <c r="P10" s="22"/>
      <c r="Q10" s="22"/>
      <c r="R10" s="22"/>
      <c r="S10" s="22"/>
      <c r="T10" s="22"/>
      <c r="U10" s="22"/>
      <c r="V10" s="22"/>
      <c r="W10" s="22"/>
      <c r="X10" s="22"/>
      <c r="Y10" s="22"/>
      <c r="Z10" s="22"/>
      <c r="AA10" s="22"/>
      <c r="AB10" s="22"/>
      <c r="AC10" s="22"/>
      <c r="AD10" s="22"/>
      <c r="AE10" s="22"/>
      <c r="AF10" s="22"/>
      <c r="AG10" s="22"/>
      <c r="AH10" s="22"/>
      <c r="AI10" s="22"/>
    </row>
    <row r="11" spans="1:35" x14ac:dyDescent="0.2">
      <c r="L11" s="22"/>
      <c r="M11" s="22"/>
      <c r="N11" s="22"/>
      <c r="O11" s="22"/>
      <c r="P11" s="22"/>
      <c r="Q11" s="22"/>
      <c r="R11" s="22"/>
      <c r="S11" s="22"/>
      <c r="T11" s="22"/>
      <c r="U11" s="22"/>
      <c r="V11" s="22"/>
      <c r="W11" s="22"/>
      <c r="X11" s="22"/>
      <c r="Y11" s="22"/>
      <c r="Z11" s="22"/>
      <c r="AA11" s="22"/>
      <c r="AB11" s="22"/>
      <c r="AC11" s="22"/>
      <c r="AD11" s="22"/>
      <c r="AE11" s="22"/>
      <c r="AF11" s="22"/>
      <c r="AG11" s="22"/>
      <c r="AH11" s="22"/>
      <c r="AI11" s="22"/>
    </row>
    <row r="12" spans="1:35" ht="19.5" thickBot="1" x14ac:dyDescent="0.4">
      <c r="D12" s="13" t="s">
        <v>35</v>
      </c>
      <c r="E12" s="6"/>
      <c r="G12" s="11" t="s">
        <v>14</v>
      </c>
      <c r="L12" s="22"/>
      <c r="M12" s="22"/>
      <c r="N12" s="22"/>
      <c r="O12" s="22"/>
      <c r="P12" s="22"/>
      <c r="Q12" s="22"/>
      <c r="R12" s="22"/>
      <c r="S12" s="22"/>
      <c r="T12" s="22"/>
      <c r="U12" s="22"/>
      <c r="V12" s="22"/>
      <c r="W12" s="22"/>
      <c r="X12" s="22"/>
      <c r="Y12" s="22"/>
      <c r="Z12" s="22"/>
      <c r="AA12" s="22"/>
      <c r="AB12" s="22"/>
      <c r="AC12" s="22"/>
      <c r="AD12" s="22"/>
      <c r="AE12" s="22"/>
      <c r="AF12" s="22"/>
      <c r="AG12" s="22"/>
      <c r="AH12" s="22"/>
      <c r="AI12" s="22"/>
    </row>
    <row r="13" spans="1:35" ht="15" thickBot="1" x14ac:dyDescent="0.25">
      <c r="E13" s="19" t="str">
        <f>IF(OR(I13="unplausibel",J13="unplausibel"),"Achtung unplausibler Wert","")</f>
        <v/>
      </c>
      <c r="I13" s="17" t="str">
        <f>IF(OR(E12&gt;=25,E12=0),"","unplausibel")</f>
        <v/>
      </c>
      <c r="J13" s="18" t="str">
        <f>IF(E12&gt;=130,"unplausibel","")</f>
        <v/>
      </c>
      <c r="L13" s="22"/>
      <c r="M13" s="22"/>
      <c r="N13" s="22"/>
      <c r="O13" s="22"/>
      <c r="P13" s="22"/>
      <c r="Q13" s="22"/>
      <c r="R13" s="22"/>
      <c r="S13" s="22"/>
      <c r="T13" s="22"/>
      <c r="U13" s="22"/>
      <c r="V13" s="22"/>
      <c r="W13" s="22"/>
      <c r="X13" s="22"/>
      <c r="Y13" s="22"/>
      <c r="Z13" s="22"/>
      <c r="AA13" s="22"/>
      <c r="AB13" s="22"/>
      <c r="AC13" s="22"/>
      <c r="AD13" s="22"/>
      <c r="AE13" s="22"/>
      <c r="AF13" s="22"/>
      <c r="AG13" s="22"/>
      <c r="AH13" s="22"/>
      <c r="AI13" s="22"/>
    </row>
    <row r="14" spans="1:35" ht="15" x14ac:dyDescent="0.25">
      <c r="D14" s="13" t="s">
        <v>0</v>
      </c>
      <c r="E14" s="15" t="s">
        <v>2</v>
      </c>
      <c r="G14" s="11" t="s">
        <v>14</v>
      </c>
      <c r="L14" s="22" t="s">
        <v>1</v>
      </c>
      <c r="M14" s="22"/>
      <c r="N14" s="22"/>
      <c r="O14" s="22"/>
      <c r="P14" s="22"/>
      <c r="Q14" s="22" t="str">
        <f>IF(E22="","",IF(E14=L15,E12-(E22-L26),E12-(E22-L26)))</f>
        <v/>
      </c>
      <c r="R14" s="22"/>
      <c r="S14" s="22"/>
      <c r="T14" s="22"/>
      <c r="U14" s="22"/>
      <c r="V14" s="22"/>
      <c r="W14" s="22"/>
      <c r="X14" s="22"/>
      <c r="Y14" s="22"/>
      <c r="Z14" s="22"/>
      <c r="AA14" s="22"/>
      <c r="AB14" s="22"/>
      <c r="AC14" s="22"/>
      <c r="AD14" s="22"/>
      <c r="AE14" s="22"/>
      <c r="AF14" s="22"/>
      <c r="AG14" s="22"/>
      <c r="AH14" s="22"/>
      <c r="AI14" s="22"/>
    </row>
    <row r="15" spans="1:35" x14ac:dyDescent="0.2">
      <c r="D15" s="13"/>
      <c r="L15" s="22" t="s">
        <v>2</v>
      </c>
      <c r="M15" s="22"/>
      <c r="N15" s="22"/>
      <c r="O15" s="22"/>
      <c r="P15" s="22"/>
      <c r="Q15" s="22" t="str">
        <f>IF(E20="","",IF(E14=L15,E12-(E20-L26),E12-(E20-L26)))</f>
        <v/>
      </c>
      <c r="R15" s="22"/>
      <c r="S15" s="22"/>
      <c r="T15" s="22"/>
      <c r="U15" s="22"/>
      <c r="V15" s="22"/>
      <c r="W15" s="22"/>
      <c r="X15" s="22"/>
      <c r="Y15" s="22"/>
      <c r="Z15" s="22"/>
      <c r="AA15" s="22"/>
      <c r="AB15" s="22"/>
      <c r="AC15" s="22"/>
      <c r="AD15" s="22"/>
      <c r="AE15" s="22"/>
      <c r="AF15" s="22"/>
      <c r="AG15" s="22"/>
      <c r="AH15" s="22"/>
      <c r="AI15" s="22"/>
    </row>
    <row r="16" spans="1:35" ht="15" x14ac:dyDescent="0.25">
      <c r="D16" s="13" t="s">
        <v>3</v>
      </c>
      <c r="E16" s="15" t="s">
        <v>6</v>
      </c>
      <c r="G16" s="11" t="s">
        <v>14</v>
      </c>
      <c r="L16" s="22"/>
      <c r="M16" s="22"/>
      <c r="N16" s="22"/>
      <c r="O16" s="22"/>
      <c r="P16" s="22"/>
      <c r="Q16" s="22"/>
      <c r="R16" s="22"/>
      <c r="S16" s="22"/>
      <c r="T16" s="22"/>
      <c r="U16" s="22"/>
      <c r="V16" s="22"/>
      <c r="W16" s="22"/>
      <c r="X16" s="22"/>
      <c r="Y16" s="22"/>
      <c r="Z16" s="22"/>
      <c r="AA16" s="22"/>
      <c r="AB16" s="22"/>
      <c r="AC16" s="22"/>
      <c r="AD16" s="22"/>
      <c r="AE16" s="22"/>
      <c r="AF16" s="22"/>
      <c r="AG16" s="22"/>
      <c r="AH16" s="22"/>
      <c r="AI16" s="22"/>
    </row>
    <row r="17" spans="1:35" ht="15" hidden="1" customHeight="1" x14ac:dyDescent="0.2">
      <c r="L17" s="28" t="s">
        <v>23</v>
      </c>
      <c r="M17" s="28"/>
      <c r="N17" s="28"/>
      <c r="O17" s="28"/>
      <c r="P17" s="22"/>
      <c r="Q17" s="22" t="str">
        <f>IF(E14=L14,Q14,Q15)</f>
        <v/>
      </c>
      <c r="R17" s="22"/>
      <c r="S17" s="22"/>
      <c r="T17" s="22"/>
      <c r="U17" s="22"/>
      <c r="V17" s="22"/>
      <c r="W17" s="22"/>
      <c r="X17" s="22"/>
      <c r="Y17" s="22"/>
      <c r="Z17" s="22"/>
      <c r="AA17" s="22"/>
      <c r="AB17" s="22"/>
      <c r="AC17" s="22"/>
      <c r="AD17" s="22"/>
      <c r="AE17" s="22"/>
      <c r="AF17" s="22"/>
      <c r="AG17" s="22"/>
      <c r="AH17" s="22"/>
      <c r="AI17" s="22"/>
    </row>
    <row r="18" spans="1:35" ht="15" hidden="1" x14ac:dyDescent="0.25">
      <c r="D18" s="13" t="s">
        <v>11</v>
      </c>
      <c r="E18" s="7">
        <f>L26</f>
        <v>9</v>
      </c>
      <c r="G18" s="11" t="s">
        <v>14</v>
      </c>
      <c r="L18" s="22"/>
      <c r="M18" s="22"/>
      <c r="N18" s="22"/>
      <c r="O18" s="22"/>
      <c r="P18" s="22"/>
      <c r="Q18" s="22"/>
      <c r="R18" s="22"/>
      <c r="S18" s="22"/>
      <c r="T18" s="22"/>
      <c r="U18" s="22"/>
      <c r="V18" s="22"/>
      <c r="W18" s="22"/>
      <c r="X18" s="22"/>
      <c r="Y18" s="22"/>
      <c r="Z18" s="22"/>
      <c r="AA18" s="22"/>
      <c r="AB18" s="22"/>
      <c r="AC18" s="22"/>
      <c r="AD18" s="22"/>
      <c r="AE18" s="22"/>
      <c r="AF18" s="22"/>
      <c r="AG18" s="22"/>
      <c r="AH18" s="22"/>
      <c r="AI18" s="22"/>
    </row>
    <row r="19" spans="1:35" x14ac:dyDescent="0.2">
      <c r="L19" s="22"/>
      <c r="M19" s="22"/>
      <c r="N19" s="22"/>
      <c r="O19" s="22"/>
      <c r="P19" s="22"/>
      <c r="Q19" s="22"/>
      <c r="R19" s="22"/>
      <c r="S19" s="22"/>
      <c r="T19" s="22"/>
      <c r="U19" s="22"/>
      <c r="V19" s="22"/>
      <c r="W19" s="22"/>
      <c r="X19" s="22"/>
      <c r="Y19" s="22"/>
      <c r="Z19" s="22"/>
      <c r="AA19" s="22"/>
      <c r="AB19" s="22"/>
      <c r="AC19" s="22"/>
      <c r="AD19" s="22"/>
      <c r="AE19" s="22"/>
      <c r="AF19" s="22"/>
      <c r="AG19" s="22"/>
      <c r="AH19" s="22"/>
      <c r="AI19" s="22"/>
    </row>
    <row r="20" spans="1:35" ht="15.75" thickBot="1" x14ac:dyDescent="0.3">
      <c r="D20" s="12" t="s">
        <v>5</v>
      </c>
      <c r="E20" s="6"/>
      <c r="G20" s="11" t="s">
        <v>14</v>
      </c>
      <c r="L20" s="22" t="s">
        <v>6</v>
      </c>
      <c r="M20" s="22"/>
      <c r="N20" s="22"/>
      <c r="O20" s="22"/>
      <c r="P20" s="22"/>
      <c r="Q20" s="22"/>
      <c r="R20" s="22"/>
      <c r="S20" s="22"/>
      <c r="T20" s="22"/>
      <c r="U20" s="22"/>
      <c r="V20" s="22"/>
      <c r="W20" s="22"/>
      <c r="X20" s="22"/>
      <c r="Y20" s="22"/>
      <c r="Z20" s="22"/>
      <c r="AA20" s="22"/>
      <c r="AB20" s="22"/>
      <c r="AC20" s="22"/>
      <c r="AD20" s="22"/>
      <c r="AE20" s="22"/>
      <c r="AF20" s="22"/>
      <c r="AG20" s="22"/>
      <c r="AH20" s="22"/>
      <c r="AI20" s="22"/>
    </row>
    <row r="21" spans="1:35" ht="15" thickBot="1" x14ac:dyDescent="0.25">
      <c r="E21" s="19" t="str">
        <f>IF(OR(I21="unplausibel",J21="unplausibel"),"Achtung unplausibler Dämmwert","")</f>
        <v/>
      </c>
      <c r="I21" s="17" t="str">
        <f>IF(OR(E20&gt;=11,E20=0),"","unplausibel")</f>
        <v/>
      </c>
      <c r="J21" s="18" t="str">
        <f>IF(E20&gt;=50,"unplausibel","")</f>
        <v/>
      </c>
      <c r="L21" s="22" t="s">
        <v>7</v>
      </c>
      <c r="M21" s="22"/>
      <c r="N21" s="22"/>
      <c r="O21" s="22"/>
      <c r="P21" s="22"/>
      <c r="Q21" s="22"/>
      <c r="R21" s="22"/>
      <c r="S21" s="22"/>
      <c r="T21" s="22"/>
      <c r="U21" s="22"/>
      <c r="V21" s="22"/>
      <c r="W21" s="22"/>
      <c r="X21" s="22"/>
      <c r="Y21" s="22"/>
      <c r="Z21" s="22"/>
      <c r="AA21" s="22"/>
      <c r="AB21" s="22"/>
      <c r="AC21" s="22"/>
      <c r="AD21" s="22"/>
      <c r="AE21" s="22"/>
      <c r="AF21" s="22"/>
      <c r="AG21" s="22"/>
      <c r="AH21" s="22"/>
      <c r="AI21" s="22"/>
    </row>
    <row r="22" spans="1:35" ht="15.75" thickBot="1" x14ac:dyDescent="0.3">
      <c r="D22" s="12" t="s">
        <v>8</v>
      </c>
      <c r="E22" s="6"/>
      <c r="G22" s="11" t="s">
        <v>14</v>
      </c>
      <c r="L22" s="22" t="s">
        <v>9</v>
      </c>
      <c r="M22" s="22"/>
      <c r="N22" s="22"/>
      <c r="O22" s="22"/>
      <c r="P22" s="22"/>
      <c r="Q22" s="22"/>
      <c r="R22" s="22"/>
      <c r="S22" s="22"/>
      <c r="T22" s="22"/>
      <c r="U22" s="22"/>
      <c r="V22" s="22"/>
      <c r="W22" s="22"/>
      <c r="X22" s="22"/>
      <c r="Y22" s="22"/>
      <c r="Z22" s="22"/>
      <c r="AA22" s="22"/>
      <c r="AB22" s="22"/>
      <c r="AC22" s="22"/>
      <c r="AD22" s="22"/>
      <c r="AE22" s="22"/>
      <c r="AF22" s="22"/>
      <c r="AG22" s="22"/>
      <c r="AH22" s="22"/>
      <c r="AI22" s="22"/>
    </row>
    <row r="23" spans="1:35" ht="15" thickBot="1" x14ac:dyDescent="0.25">
      <c r="E23" s="19" t="str">
        <f>IF(OR(I23="unplausibel",J23="unplausibel"),"Achtung unplausibler Dämmwert","")</f>
        <v/>
      </c>
      <c r="I23" s="17" t="str">
        <f>IF(OR(E22&gt;=9,E22=0),"","unplausibel")</f>
        <v/>
      </c>
      <c r="J23" s="18" t="str">
        <f>IF(E22&gt;=50,"unplausibel","")</f>
        <v/>
      </c>
      <c r="L23" s="22" t="s">
        <v>10</v>
      </c>
      <c r="M23" s="22"/>
      <c r="N23" s="22"/>
      <c r="O23" s="22"/>
      <c r="P23" s="22"/>
      <c r="Q23" s="22"/>
      <c r="R23" s="22"/>
      <c r="S23" s="22"/>
      <c r="T23" s="22"/>
      <c r="U23" s="22"/>
      <c r="V23" s="22"/>
      <c r="W23" s="22"/>
      <c r="X23" s="22"/>
      <c r="Y23" s="22"/>
      <c r="Z23" s="22"/>
      <c r="AA23" s="22"/>
      <c r="AB23" s="22"/>
      <c r="AC23" s="22"/>
      <c r="AD23" s="22"/>
      <c r="AE23" s="22"/>
      <c r="AF23" s="22"/>
      <c r="AG23" s="22"/>
      <c r="AH23" s="22"/>
      <c r="AI23" s="22"/>
    </row>
    <row r="24" spans="1:35" ht="43.5" customHeight="1" x14ac:dyDescent="0.2">
      <c r="A24" s="27" t="s">
        <v>23</v>
      </c>
      <c r="B24" s="27"/>
      <c r="C24" s="27"/>
      <c r="D24" s="27"/>
      <c r="E24" s="20" t="str">
        <f>IF(OR(E12="",E12&lt;25),"",Q17)</f>
        <v/>
      </c>
      <c r="G24" s="9" t="s">
        <v>14</v>
      </c>
      <c r="H24" s="10"/>
      <c r="L24" s="22" t="s">
        <v>4</v>
      </c>
      <c r="M24" s="22"/>
      <c r="N24" s="22"/>
      <c r="O24" s="22"/>
      <c r="P24" s="22"/>
      <c r="Q24" s="22"/>
      <c r="R24" s="22"/>
      <c r="S24" s="22"/>
      <c r="T24" s="22"/>
      <c r="U24" s="22"/>
      <c r="V24" s="22"/>
      <c r="W24" s="22"/>
      <c r="X24" s="22"/>
      <c r="Y24" s="22"/>
      <c r="Z24" s="22"/>
      <c r="AA24" s="22"/>
      <c r="AB24" s="22"/>
      <c r="AC24" s="22"/>
      <c r="AD24" s="22"/>
      <c r="AE24" s="22"/>
      <c r="AF24" s="22"/>
      <c r="AG24" s="22"/>
      <c r="AH24" s="22"/>
      <c r="AI24" s="22"/>
    </row>
    <row r="25" spans="1:35" ht="15" x14ac:dyDescent="0.25">
      <c r="E25" s="21" t="str">
        <f>IF(OR(E12="",E12&lt;25,E24="",E24&lt;=0),"",IF(E24&gt;85,L29,(IF(AND(E24&lt;=85,E24&gt;80),L30,IF(AND(E24&lt;=80,E24&gt;=70),L31,IF(E24&lt;=70,L32,""))))))</f>
        <v/>
      </c>
      <c r="L25" s="22"/>
      <c r="M25" s="22"/>
      <c r="N25" s="22"/>
      <c r="O25" s="22"/>
      <c r="P25" s="22"/>
      <c r="Q25" s="22"/>
      <c r="R25" s="22"/>
      <c r="S25" s="22"/>
      <c r="T25" s="22"/>
      <c r="U25" s="22"/>
      <c r="V25" s="22"/>
      <c r="W25" s="22"/>
      <c r="X25" s="22"/>
      <c r="Y25" s="22"/>
      <c r="Z25" s="22"/>
      <c r="AA25" s="22"/>
      <c r="AB25" s="22"/>
      <c r="AC25" s="22"/>
      <c r="AD25" s="22"/>
      <c r="AE25" s="22"/>
      <c r="AF25" s="22"/>
      <c r="AG25" s="22"/>
      <c r="AH25" s="22"/>
      <c r="AI25" s="22"/>
    </row>
    <row r="26" spans="1:35" x14ac:dyDescent="0.2">
      <c r="K26" s="7" t="s">
        <v>11</v>
      </c>
      <c r="L26" s="22">
        <f>IF(E16=L20,9,IF(E16=L21,5,IF(E16=L22,5,IF(E16=L23,5,IF(E16=L24,3,"Fehler")))))</f>
        <v>9</v>
      </c>
      <c r="M26" s="22"/>
      <c r="N26" s="22"/>
      <c r="O26" s="22"/>
      <c r="P26" s="22"/>
      <c r="Q26" s="22"/>
      <c r="R26" s="22"/>
      <c r="S26" s="22"/>
      <c r="T26" s="22"/>
      <c r="U26" s="22"/>
      <c r="V26" s="22"/>
      <c r="W26" s="22"/>
      <c r="X26" s="22"/>
      <c r="Y26" s="22"/>
      <c r="Z26" s="22"/>
      <c r="AA26" s="22"/>
      <c r="AB26" s="22"/>
      <c r="AC26" s="22"/>
      <c r="AD26" s="22"/>
      <c r="AE26" s="22"/>
      <c r="AF26" s="22"/>
      <c r="AG26" s="22"/>
      <c r="AH26" s="22"/>
      <c r="AI26" s="22"/>
    </row>
    <row r="27" spans="1:35" x14ac:dyDescent="0.2">
      <c r="L27" s="22"/>
      <c r="M27" s="22"/>
      <c r="N27" s="22"/>
      <c r="O27" s="22"/>
      <c r="P27" s="22"/>
      <c r="Q27" s="22"/>
      <c r="R27" s="22"/>
      <c r="S27" s="22"/>
      <c r="T27" s="22"/>
      <c r="U27" s="22"/>
      <c r="V27" s="22"/>
      <c r="W27" s="22"/>
      <c r="X27" s="22"/>
      <c r="Y27" s="22"/>
      <c r="Z27" s="22"/>
      <c r="AA27" s="22"/>
      <c r="AB27" s="22"/>
      <c r="AC27" s="22"/>
      <c r="AD27" s="22"/>
      <c r="AE27" s="22"/>
      <c r="AF27" s="22"/>
      <c r="AG27" s="22"/>
      <c r="AH27" s="22"/>
      <c r="AI27" s="22"/>
    </row>
    <row r="28" spans="1:35" x14ac:dyDescent="0.2">
      <c r="L28" s="22"/>
      <c r="M28" s="22"/>
      <c r="N28" s="22"/>
      <c r="O28" s="22"/>
      <c r="P28" s="22"/>
      <c r="Q28" s="22"/>
      <c r="R28" s="22"/>
      <c r="S28" s="22"/>
      <c r="T28" s="22"/>
      <c r="U28" s="22"/>
      <c r="V28" s="22"/>
      <c r="W28" s="22"/>
      <c r="X28" s="22"/>
      <c r="Y28" s="22"/>
      <c r="Z28" s="22"/>
      <c r="AA28" s="22"/>
      <c r="AB28" s="22"/>
      <c r="AC28" s="22"/>
      <c r="AD28" s="22"/>
      <c r="AE28" s="22"/>
      <c r="AF28" s="22"/>
      <c r="AG28" s="22"/>
      <c r="AH28" s="22"/>
      <c r="AI28" s="22"/>
    </row>
    <row r="29" spans="1:35" ht="15" x14ac:dyDescent="0.25">
      <c r="L29" s="23" t="s">
        <v>28</v>
      </c>
      <c r="M29" s="22"/>
      <c r="N29" s="22"/>
      <c r="O29" s="22"/>
      <c r="P29" s="22"/>
      <c r="Q29" s="22"/>
      <c r="R29" s="22"/>
      <c r="S29" s="22"/>
      <c r="T29" s="22"/>
      <c r="U29" s="22"/>
      <c r="V29" s="22"/>
      <c r="W29" s="22"/>
      <c r="X29" s="22"/>
      <c r="Y29" s="22"/>
      <c r="Z29" s="22"/>
      <c r="AA29" s="22"/>
      <c r="AB29" s="22"/>
      <c r="AC29" s="22"/>
      <c r="AD29" s="22"/>
      <c r="AE29" s="22"/>
      <c r="AF29" s="22"/>
      <c r="AG29" s="22"/>
      <c r="AH29" s="22"/>
      <c r="AI29" s="22"/>
    </row>
    <row r="30" spans="1:35" ht="15" x14ac:dyDescent="0.25">
      <c r="L30" s="24" t="s">
        <v>29</v>
      </c>
      <c r="M30" s="22"/>
      <c r="N30" s="22"/>
      <c r="O30" s="22"/>
      <c r="P30" s="22"/>
      <c r="Q30" s="22"/>
      <c r="R30" s="22"/>
      <c r="S30" s="22"/>
      <c r="T30" s="22"/>
      <c r="U30" s="22"/>
      <c r="V30" s="22"/>
      <c r="W30" s="22"/>
      <c r="X30" s="22"/>
      <c r="Y30" s="22"/>
      <c r="Z30" s="22"/>
      <c r="AA30" s="22"/>
      <c r="AB30" s="22"/>
      <c r="AC30" s="22"/>
      <c r="AD30" s="22"/>
      <c r="AE30" s="22"/>
      <c r="AF30" s="22"/>
      <c r="AG30" s="22"/>
      <c r="AH30" s="22"/>
      <c r="AI30" s="22"/>
    </row>
    <row r="31" spans="1:35" ht="15" x14ac:dyDescent="0.25">
      <c r="L31" s="25" t="s">
        <v>30</v>
      </c>
      <c r="M31" s="22"/>
      <c r="N31" s="22"/>
      <c r="O31" s="22"/>
      <c r="P31" s="22"/>
      <c r="Q31" s="22"/>
      <c r="R31" s="22"/>
      <c r="S31" s="22"/>
      <c r="T31" s="22"/>
      <c r="U31" s="22"/>
      <c r="V31" s="22"/>
      <c r="W31" s="22"/>
      <c r="X31" s="22"/>
      <c r="Y31" s="22"/>
      <c r="Z31" s="22"/>
      <c r="AA31" s="22"/>
      <c r="AB31" s="22"/>
      <c r="AC31" s="22"/>
      <c r="AD31" s="22"/>
      <c r="AE31" s="22"/>
      <c r="AF31" s="22"/>
      <c r="AG31" s="22"/>
      <c r="AH31" s="22"/>
      <c r="AI31" s="22"/>
    </row>
    <row r="32" spans="1:35" ht="15" x14ac:dyDescent="0.25">
      <c r="L32" s="24" t="s">
        <v>31</v>
      </c>
      <c r="M32" s="22"/>
      <c r="N32" s="22"/>
      <c r="O32" s="22"/>
      <c r="P32" s="22"/>
      <c r="Q32" s="22"/>
      <c r="R32" s="22"/>
      <c r="S32" s="22"/>
      <c r="T32" s="22"/>
      <c r="U32" s="22"/>
      <c r="V32" s="22"/>
      <c r="W32" s="22"/>
      <c r="X32" s="22"/>
      <c r="Y32" s="22"/>
      <c r="Z32" s="22"/>
      <c r="AA32" s="22"/>
      <c r="AB32" s="22"/>
      <c r="AC32" s="22"/>
      <c r="AD32" s="22"/>
      <c r="AE32" s="22"/>
      <c r="AF32" s="22"/>
      <c r="AG32" s="22"/>
      <c r="AH32" s="22"/>
      <c r="AI32" s="22"/>
    </row>
    <row r="33" spans="12:35" x14ac:dyDescent="0.2">
      <c r="L33" s="22"/>
      <c r="M33" s="22"/>
      <c r="N33" s="22"/>
      <c r="O33" s="22"/>
      <c r="P33" s="22"/>
      <c r="Q33" s="22"/>
      <c r="R33" s="22"/>
      <c r="S33" s="22"/>
      <c r="T33" s="22"/>
      <c r="U33" s="22"/>
      <c r="V33" s="22"/>
      <c r="W33" s="22"/>
      <c r="X33" s="22"/>
      <c r="Y33" s="22"/>
      <c r="Z33" s="22"/>
      <c r="AA33" s="22"/>
      <c r="AB33" s="22"/>
      <c r="AC33" s="22"/>
      <c r="AD33" s="22"/>
      <c r="AE33" s="22"/>
      <c r="AF33" s="22"/>
      <c r="AG33" s="22"/>
      <c r="AH33" s="22"/>
      <c r="AI33" s="22"/>
    </row>
    <row r="34" spans="12:35" x14ac:dyDescent="0.2">
      <c r="L34" s="22"/>
      <c r="M34" s="22"/>
      <c r="N34" s="22"/>
      <c r="O34" s="22"/>
      <c r="P34" s="22"/>
      <c r="Q34" s="22"/>
      <c r="R34" s="22"/>
      <c r="S34" s="22"/>
      <c r="T34" s="22"/>
      <c r="U34" s="22"/>
      <c r="V34" s="22"/>
      <c r="W34" s="22"/>
      <c r="X34" s="22"/>
      <c r="Y34" s="22"/>
      <c r="Z34" s="22"/>
      <c r="AA34" s="22"/>
      <c r="AB34" s="22"/>
      <c r="AC34" s="22"/>
      <c r="AD34" s="22"/>
      <c r="AE34" s="22"/>
      <c r="AF34" s="22"/>
      <c r="AG34" s="22"/>
      <c r="AH34" s="22"/>
      <c r="AI34" s="22"/>
    </row>
    <row r="35" spans="12:35" x14ac:dyDescent="0.2">
      <c r="L35" s="22"/>
      <c r="M35" s="22"/>
      <c r="N35" s="22"/>
      <c r="O35" s="22"/>
      <c r="P35" s="22"/>
      <c r="Q35" s="22"/>
      <c r="R35" s="22"/>
      <c r="S35" s="22"/>
      <c r="T35" s="22"/>
      <c r="U35" s="22"/>
      <c r="V35" s="22"/>
      <c r="W35" s="22"/>
      <c r="X35" s="22"/>
      <c r="Y35" s="22"/>
      <c r="Z35" s="22"/>
      <c r="AA35" s="22"/>
      <c r="AB35" s="22"/>
      <c r="AC35" s="22"/>
      <c r="AD35" s="22"/>
      <c r="AE35" s="22"/>
      <c r="AF35" s="22"/>
      <c r="AG35" s="22"/>
      <c r="AH35" s="22"/>
      <c r="AI35" s="22"/>
    </row>
    <row r="36" spans="12:35" x14ac:dyDescent="0.2">
      <c r="L36" s="22"/>
      <c r="M36" s="22"/>
      <c r="N36" s="22"/>
      <c r="O36" s="22"/>
      <c r="P36" s="22"/>
      <c r="Q36" s="22"/>
      <c r="R36" s="22"/>
      <c r="S36" s="22"/>
      <c r="T36" s="22"/>
      <c r="U36" s="22"/>
      <c r="V36" s="22"/>
      <c r="W36" s="22"/>
      <c r="X36" s="22"/>
      <c r="Y36" s="22"/>
      <c r="Z36" s="22"/>
      <c r="AA36" s="22"/>
      <c r="AB36" s="22"/>
      <c r="AC36" s="22"/>
      <c r="AD36" s="22"/>
      <c r="AE36" s="22"/>
      <c r="AF36" s="22"/>
      <c r="AG36" s="22"/>
      <c r="AH36" s="22"/>
      <c r="AI36" s="22"/>
    </row>
    <row r="37" spans="12:35" x14ac:dyDescent="0.2">
      <c r="L37" s="22"/>
      <c r="M37" s="22"/>
      <c r="N37" s="22"/>
      <c r="O37" s="22"/>
      <c r="P37" s="22"/>
      <c r="Q37" s="22"/>
      <c r="R37" s="22"/>
      <c r="S37" s="22"/>
      <c r="T37" s="22"/>
      <c r="U37" s="22"/>
      <c r="V37" s="22"/>
      <c r="W37" s="22"/>
      <c r="X37" s="22"/>
      <c r="Y37" s="22"/>
      <c r="Z37" s="22"/>
      <c r="AA37" s="22"/>
      <c r="AB37" s="22"/>
      <c r="AC37" s="22"/>
      <c r="AD37" s="22"/>
      <c r="AE37" s="22"/>
      <c r="AF37" s="22"/>
      <c r="AG37" s="22"/>
      <c r="AH37" s="22"/>
      <c r="AI37" s="22"/>
    </row>
    <row r="38" spans="12:35" x14ac:dyDescent="0.2">
      <c r="L38" s="22"/>
      <c r="M38" s="22"/>
      <c r="N38" s="22"/>
      <c r="O38" s="22"/>
      <c r="P38" s="22"/>
      <c r="Q38" s="22"/>
      <c r="R38" s="22"/>
      <c r="S38" s="22"/>
      <c r="T38" s="22"/>
      <c r="U38" s="22"/>
      <c r="V38" s="22"/>
      <c r="W38" s="22"/>
      <c r="X38" s="22"/>
      <c r="Y38" s="22"/>
      <c r="Z38" s="22"/>
      <c r="AA38" s="22"/>
      <c r="AB38" s="22"/>
      <c r="AC38" s="22"/>
      <c r="AD38" s="22"/>
      <c r="AE38" s="22"/>
      <c r="AF38" s="22"/>
      <c r="AG38" s="22"/>
      <c r="AH38" s="22"/>
      <c r="AI38" s="22"/>
    </row>
    <row r="39" spans="12:35" x14ac:dyDescent="0.2">
      <c r="L39" s="22"/>
      <c r="M39" s="22"/>
      <c r="N39" s="22"/>
      <c r="O39" s="22"/>
      <c r="P39" s="22"/>
      <c r="Q39" s="22"/>
      <c r="R39" s="22"/>
      <c r="S39" s="22"/>
      <c r="T39" s="22"/>
      <c r="U39" s="22"/>
      <c r="V39" s="22"/>
      <c r="W39" s="22"/>
      <c r="X39" s="22"/>
      <c r="Y39" s="22"/>
      <c r="Z39" s="22"/>
      <c r="AA39" s="22"/>
      <c r="AB39" s="22"/>
      <c r="AC39" s="22"/>
      <c r="AD39" s="22"/>
      <c r="AE39" s="22"/>
      <c r="AF39" s="22"/>
      <c r="AG39" s="22"/>
      <c r="AH39" s="22"/>
      <c r="AI39" s="22"/>
    </row>
    <row r="40" spans="12:35" x14ac:dyDescent="0.2">
      <c r="L40" s="22"/>
      <c r="M40" s="22"/>
      <c r="N40" s="22"/>
      <c r="O40" s="22"/>
      <c r="P40" s="22"/>
      <c r="Q40" s="22"/>
      <c r="R40" s="22"/>
      <c r="S40" s="22"/>
      <c r="T40" s="22"/>
      <c r="U40" s="22"/>
      <c r="V40" s="22"/>
      <c r="W40" s="22"/>
      <c r="X40" s="22"/>
      <c r="Y40" s="22"/>
      <c r="Z40" s="22"/>
      <c r="AA40" s="22"/>
      <c r="AB40" s="22"/>
      <c r="AC40" s="22"/>
      <c r="AD40" s="22"/>
      <c r="AE40" s="22"/>
      <c r="AF40" s="22"/>
      <c r="AG40" s="22"/>
      <c r="AH40" s="22"/>
      <c r="AI40" s="22"/>
    </row>
    <row r="41" spans="12:35" x14ac:dyDescent="0.2">
      <c r="L41" s="22"/>
      <c r="M41" s="22"/>
      <c r="N41" s="22"/>
      <c r="O41" s="22"/>
      <c r="P41" s="22"/>
      <c r="Q41" s="22"/>
      <c r="R41" s="22"/>
      <c r="S41" s="22"/>
      <c r="T41" s="22"/>
      <c r="U41" s="22"/>
      <c r="V41" s="22"/>
      <c r="W41" s="22"/>
      <c r="X41" s="22"/>
      <c r="Y41" s="22"/>
      <c r="Z41" s="22"/>
      <c r="AA41" s="22"/>
      <c r="AB41" s="22"/>
      <c r="AC41" s="22"/>
      <c r="AD41" s="22"/>
      <c r="AE41" s="22"/>
      <c r="AF41" s="22"/>
      <c r="AG41" s="22"/>
      <c r="AH41" s="22"/>
      <c r="AI41" s="22"/>
    </row>
    <row r="42" spans="12:35" x14ac:dyDescent="0.2">
      <c r="L42" s="22"/>
      <c r="M42" s="22"/>
      <c r="N42" s="22"/>
      <c r="O42" s="22"/>
      <c r="P42" s="22"/>
      <c r="Q42" s="22"/>
      <c r="R42" s="22"/>
      <c r="S42" s="22"/>
      <c r="T42" s="22"/>
      <c r="U42" s="22"/>
      <c r="V42" s="22"/>
      <c r="W42" s="22"/>
      <c r="X42" s="22"/>
      <c r="Y42" s="22"/>
      <c r="Z42" s="22"/>
      <c r="AA42" s="22"/>
      <c r="AB42" s="22"/>
      <c r="AC42" s="22"/>
      <c r="AD42" s="22"/>
      <c r="AE42" s="22"/>
      <c r="AF42" s="22"/>
      <c r="AG42" s="22"/>
      <c r="AH42" s="22"/>
      <c r="AI42" s="22"/>
    </row>
    <row r="43" spans="12:35" x14ac:dyDescent="0.2">
      <c r="L43" s="22"/>
      <c r="M43" s="22"/>
      <c r="N43" s="22"/>
      <c r="O43" s="22"/>
      <c r="P43" s="22"/>
      <c r="Q43" s="22"/>
      <c r="R43" s="22"/>
      <c r="S43" s="22"/>
      <c r="T43" s="22"/>
      <c r="U43" s="22"/>
      <c r="V43" s="22"/>
      <c r="W43" s="22"/>
      <c r="X43" s="22"/>
      <c r="Y43" s="22"/>
      <c r="Z43" s="22"/>
      <c r="AA43" s="22"/>
      <c r="AB43" s="22"/>
      <c r="AC43" s="22"/>
      <c r="AD43" s="22"/>
      <c r="AE43" s="22"/>
      <c r="AF43" s="22"/>
      <c r="AG43" s="22"/>
      <c r="AH43" s="22"/>
      <c r="AI43" s="22"/>
    </row>
    <row r="44" spans="12:35" x14ac:dyDescent="0.2">
      <c r="L44" s="22"/>
      <c r="M44" s="22"/>
      <c r="N44" s="22"/>
      <c r="O44" s="22"/>
      <c r="P44" s="22"/>
      <c r="Q44" s="22"/>
      <c r="R44" s="22"/>
      <c r="S44" s="22"/>
      <c r="T44" s="22"/>
      <c r="U44" s="22"/>
      <c r="V44" s="22"/>
      <c r="W44" s="22"/>
      <c r="X44" s="22"/>
      <c r="Y44" s="22"/>
      <c r="Z44" s="22"/>
      <c r="AA44" s="22"/>
      <c r="AB44" s="22"/>
      <c r="AC44" s="22"/>
      <c r="AD44" s="22"/>
      <c r="AE44" s="22"/>
      <c r="AF44" s="22"/>
      <c r="AG44" s="22"/>
      <c r="AH44" s="22"/>
      <c r="AI44" s="22"/>
    </row>
    <row r="45" spans="12:35" x14ac:dyDescent="0.2">
      <c r="L45" s="22"/>
      <c r="M45" s="22"/>
      <c r="N45" s="22"/>
      <c r="O45" s="22"/>
      <c r="P45" s="22"/>
      <c r="Q45" s="22"/>
      <c r="R45" s="22"/>
      <c r="S45" s="22"/>
      <c r="T45" s="22"/>
      <c r="U45" s="22"/>
      <c r="V45" s="22"/>
      <c r="W45" s="22"/>
      <c r="X45" s="22"/>
      <c r="Y45" s="22"/>
      <c r="Z45" s="22"/>
      <c r="AA45" s="22"/>
      <c r="AB45" s="22"/>
      <c r="AC45" s="22"/>
      <c r="AD45" s="22"/>
      <c r="AE45" s="22"/>
      <c r="AF45" s="22"/>
      <c r="AG45" s="22"/>
      <c r="AH45" s="22"/>
      <c r="AI45" s="22"/>
    </row>
    <row r="46" spans="12:35" x14ac:dyDescent="0.2">
      <c r="L46" s="22"/>
      <c r="M46" s="22"/>
      <c r="N46" s="22"/>
      <c r="O46" s="22"/>
      <c r="P46" s="22"/>
      <c r="Q46" s="22"/>
      <c r="R46" s="22"/>
      <c r="S46" s="22"/>
      <c r="T46" s="22"/>
      <c r="U46" s="22"/>
      <c r="V46" s="22"/>
      <c r="W46" s="22"/>
      <c r="X46" s="22"/>
      <c r="Y46" s="22"/>
      <c r="Z46" s="22"/>
      <c r="AA46" s="22"/>
      <c r="AB46" s="22"/>
      <c r="AC46" s="22"/>
      <c r="AD46" s="22"/>
      <c r="AE46" s="22"/>
      <c r="AF46" s="22"/>
      <c r="AG46" s="22"/>
      <c r="AH46" s="22"/>
      <c r="AI46" s="22"/>
    </row>
    <row r="47" spans="12:35" x14ac:dyDescent="0.2">
      <c r="L47" s="22"/>
      <c r="M47" s="22"/>
      <c r="N47" s="22"/>
      <c r="O47" s="22"/>
      <c r="P47" s="22"/>
      <c r="Q47" s="22"/>
      <c r="R47" s="22"/>
      <c r="S47" s="22"/>
      <c r="T47" s="22"/>
      <c r="U47" s="22"/>
      <c r="V47" s="22"/>
      <c r="W47" s="22"/>
      <c r="X47" s="22"/>
      <c r="Y47" s="22"/>
      <c r="Z47" s="22"/>
      <c r="AA47" s="22"/>
      <c r="AB47" s="22"/>
      <c r="AC47" s="22"/>
      <c r="AD47" s="22"/>
      <c r="AE47" s="22"/>
      <c r="AF47" s="22"/>
      <c r="AG47" s="22"/>
      <c r="AH47" s="22"/>
      <c r="AI47" s="22"/>
    </row>
  </sheetData>
  <sheetProtection algorithmName="SHA-512" hashValue="yWhSoM+DenibvIpQJZ/oh948UUxxZ8y5f1lzaUcmKvTejkIxzw+VQ+SezrJnu9m84IPY2IoHsckpRFo55MFPIg==" saltValue="1HbMI1wuqZ/E/Mo1eK9Aig==" spinCount="100000" sheet="1" objects="1" scenarios="1"/>
  <mergeCells count="4">
    <mergeCell ref="A3:E3"/>
    <mergeCell ref="A4:E4"/>
    <mergeCell ref="A24:D24"/>
    <mergeCell ref="L17:O17"/>
  </mergeCells>
  <conditionalFormatting sqref="E24">
    <cfRule type="cellIs" dxfId="7" priority="5" operator="between">
      <formula>0.1</formula>
      <formula>69.9999</formula>
    </cfRule>
    <cfRule type="cellIs" dxfId="6" priority="6" operator="between">
      <formula>70</formula>
      <formula>80</formula>
    </cfRule>
    <cfRule type="cellIs" dxfId="5" priority="7" operator="between">
      <formula>80.001</formula>
      <formula>85</formula>
    </cfRule>
    <cfRule type="cellIs" dxfId="4" priority="8" operator="between">
      <formula>85.0001</formula>
      <formula>9999</formula>
    </cfRule>
  </conditionalFormatting>
  <dataValidations count="2">
    <dataValidation type="list" showInputMessage="1" showErrorMessage="1" prompt="Gehörschützertyp" sqref="E16" xr:uid="{00000000-0002-0000-0000-000000000000}">
      <formula1>$L$20:$L$24</formula1>
    </dataValidation>
    <dataValidation type="list" showInputMessage="1" showErrorMessage="1" prompt="Geräuschklasse" sqref="E14" xr:uid="{00000000-0002-0000-0000-000001000000}">
      <formula1>$L$14:$L$16</formula1>
    </dataValidation>
  </dataValidations>
  <hyperlinks>
    <hyperlink ref="G14" location="'Hilfe Geräuschklasse'!A1" display="'Hilfe Geräuschklasse'!A1" xr:uid="{00000000-0004-0000-0000-000000000000}"/>
    <hyperlink ref="G12" location="'Hilfe Lärmexpositonspegel'!A1" display="Hilfe" xr:uid="{00000000-0004-0000-0000-000001000000}"/>
    <hyperlink ref="G16" location="'Hilfe Gehörschützertyp'!A1" display="Hilfe" xr:uid="{00000000-0004-0000-0000-000002000000}"/>
    <hyperlink ref="G20" location="'Hilfe Dämmwerte'!A1" display="Hilfe" xr:uid="{00000000-0004-0000-0000-000003000000}"/>
    <hyperlink ref="G22" location="'Hilfe Dämmwerte'!A1" display="Hilfe" xr:uid="{00000000-0004-0000-0000-000004000000}"/>
    <hyperlink ref="G18" location="'Hilfe Praxisabschlag'!A1" display="Hilfe" xr:uid="{00000000-0004-0000-0000-000005000000}"/>
    <hyperlink ref="G24" location="'Schallpegel am geschützten Ohr'!A1" display="Hilfe" xr:uid="{80FA38B3-C090-41F2-958C-6E93236B7757}"/>
  </hyperlinks>
  <pageMargins left="0.7" right="0.7" top="0.78740157499999996" bottom="0.78740157499999996" header="0.3" footer="0.3"/>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179D6A3A-95DF-48F5-B2C8-6024EB147632}">
            <xm:f>NOT(ISERROR(SEARCH($L$32,E25)))</xm:f>
            <xm:f>$L$32</xm:f>
            <x14:dxf>
              <font>
                <color rgb="FFFFC000"/>
              </font>
            </x14:dxf>
          </x14:cfRule>
          <x14:cfRule type="containsText" priority="2" operator="containsText" id="{93CB5577-F3FD-4FD3-AC72-3F3D67BA9F03}">
            <xm:f>NOT(ISERROR(SEARCH($L$31,E25)))</xm:f>
            <xm:f>$L$31</xm:f>
            <x14:dxf>
              <font>
                <color rgb="FF00B050"/>
              </font>
            </x14:dxf>
          </x14:cfRule>
          <x14:cfRule type="containsText" priority="3" operator="containsText" id="{261A9B93-EC51-4C48-9646-41C4DCF91080}">
            <xm:f>NOT(ISERROR(SEARCH($L$30,E25)))</xm:f>
            <xm:f>$L$30</xm:f>
            <x14:dxf>
              <font>
                <color rgb="FFFFC000"/>
              </font>
            </x14:dxf>
          </x14:cfRule>
          <x14:cfRule type="containsText" priority="4" operator="containsText" id="{0188AFFF-ECDF-4A2B-8615-D5A7A203C0F9}">
            <xm:f>NOT(ISERROR(SEARCH($L$29,E25)))</xm:f>
            <xm:f>$L$29</xm:f>
            <x14:dxf>
              <font>
                <color rgb="FFFF0000"/>
              </font>
            </x14:dxf>
          </x14:cfRule>
          <xm:sqref>E25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B5"/>
  <sheetViews>
    <sheetView showGridLines="0" showRowColHeaders="0" zoomScaleNormal="100" workbookViewId="0">
      <selection activeCell="B5" sqref="B5"/>
    </sheetView>
  </sheetViews>
  <sheetFormatPr baseColWidth="10" defaultRowHeight="15" x14ac:dyDescent="0.25"/>
  <cols>
    <col min="2" max="2" width="100.7109375" customWidth="1"/>
  </cols>
  <sheetData>
    <row r="3" spans="2:2" ht="108" customHeight="1" x14ac:dyDescent="0.25">
      <c r="B3" s="4" t="s">
        <v>19</v>
      </c>
    </row>
    <row r="5" spans="2:2" ht="25.5" x14ac:dyDescent="0.35">
      <c r="B5" s="5" t="s">
        <v>27</v>
      </c>
    </row>
  </sheetData>
  <sheetProtection sheet="1" objects="1" scenarios="1"/>
  <hyperlinks>
    <hyperlink ref="B5" location="'Berechnung HML Check'!A1" display="Zurück zur Berechnung" xr:uid="{00000000-0004-0000-0100-000000000000}"/>
  </hyperlinks>
  <pageMargins left="0.7" right="0.7" top="0.78740157499999996" bottom="0.78740157499999996"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I36"/>
  <sheetViews>
    <sheetView showGridLines="0" showRowColHeaders="0" workbookViewId="0">
      <selection activeCell="B36" sqref="B36:I36"/>
    </sheetView>
  </sheetViews>
  <sheetFormatPr baseColWidth="10" defaultColWidth="11.42578125" defaultRowHeight="14.25" x14ac:dyDescent="0.2"/>
  <cols>
    <col min="1" max="16384" width="11.42578125" style="1"/>
  </cols>
  <sheetData>
    <row r="3" spans="2:2" ht="15.75" x14ac:dyDescent="0.25">
      <c r="B3" s="3" t="s">
        <v>18</v>
      </c>
    </row>
    <row r="4" spans="2:2" ht="15.75" x14ac:dyDescent="0.25">
      <c r="B4" s="3" t="s">
        <v>17</v>
      </c>
    </row>
    <row r="7" spans="2:2" ht="15" x14ac:dyDescent="0.2">
      <c r="B7" s="2" t="s">
        <v>15</v>
      </c>
    </row>
    <row r="8" spans="2:2" x14ac:dyDescent="0.2">
      <c r="B8" s="1" t="s">
        <v>16</v>
      </c>
    </row>
    <row r="36" spans="2:9" ht="25.5" x14ac:dyDescent="0.35">
      <c r="B36" s="29" t="s">
        <v>27</v>
      </c>
      <c r="C36" s="29"/>
      <c r="D36" s="29"/>
      <c r="E36" s="29"/>
      <c r="F36" s="29"/>
      <c r="G36" s="29"/>
      <c r="H36" s="29"/>
      <c r="I36" s="29"/>
    </row>
  </sheetData>
  <sheetProtection sheet="1" objects="1" scenarios="1"/>
  <mergeCells count="1">
    <mergeCell ref="B36:I36"/>
  </mergeCells>
  <hyperlinks>
    <hyperlink ref="B36:E36" location="'Berechnung HML Check'!A1" display="Zurück zur Berechnung" xr:uid="{00000000-0004-0000-0200-000000000000}"/>
  </hyperlinks>
  <pageMargins left="0.7" right="0.7" top="0.78740157499999996" bottom="0.78740157499999996"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B5"/>
  <sheetViews>
    <sheetView showGridLines="0" showRowColHeaders="0" workbookViewId="0">
      <selection activeCell="B5" sqref="B5"/>
    </sheetView>
  </sheetViews>
  <sheetFormatPr baseColWidth="10" defaultRowHeight="15" x14ac:dyDescent="0.25"/>
  <cols>
    <col min="2" max="2" width="100.7109375" customWidth="1"/>
  </cols>
  <sheetData>
    <row r="3" spans="2:2" ht="80.25" customHeight="1" x14ac:dyDescent="0.25">
      <c r="B3" s="4" t="s">
        <v>20</v>
      </c>
    </row>
    <row r="4" spans="2:2" ht="15.75" x14ac:dyDescent="0.25">
      <c r="B4" s="3"/>
    </row>
    <row r="5" spans="2:2" ht="25.5" x14ac:dyDescent="0.35">
      <c r="B5" s="5" t="s">
        <v>27</v>
      </c>
    </row>
  </sheetData>
  <sheetProtection sheet="1" objects="1" scenarios="1"/>
  <hyperlinks>
    <hyperlink ref="B5" location="'Berechnung HML Check'!A1" display="Zurück zur Berechnung" xr:uid="{00000000-0004-0000-0300-000000000000}"/>
  </hyperlinks>
  <pageMargins left="0.7" right="0.7" top="0.78740157499999996" bottom="0.78740157499999996" header="0.3" footer="0.3"/>
  <pageSetup paperSize="9" orientation="portrait" horizontalDpi="30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B26"/>
  <sheetViews>
    <sheetView showGridLines="0" showRowColHeaders="0" workbookViewId="0">
      <selection activeCell="B26" sqref="B26"/>
    </sheetView>
  </sheetViews>
  <sheetFormatPr baseColWidth="10" defaultRowHeight="15" x14ac:dyDescent="0.25"/>
  <cols>
    <col min="2" max="2" width="100.7109375" customWidth="1"/>
  </cols>
  <sheetData>
    <row r="3" spans="2:2" ht="80.25" customHeight="1" x14ac:dyDescent="0.25">
      <c r="B3" s="4" t="s">
        <v>24</v>
      </c>
    </row>
    <row r="5" spans="2:2" ht="15.75" x14ac:dyDescent="0.25">
      <c r="B5" s="2" t="s">
        <v>25</v>
      </c>
    </row>
    <row r="6" spans="2:2" x14ac:dyDescent="0.25">
      <c r="B6" s="1" t="s">
        <v>26</v>
      </c>
    </row>
    <row r="26" spans="2:2" ht="25.5" x14ac:dyDescent="0.35">
      <c r="B26" s="5" t="s">
        <v>27</v>
      </c>
    </row>
  </sheetData>
  <sheetProtection sheet="1" objects="1" scenarios="1"/>
  <hyperlinks>
    <hyperlink ref="B26" location="'Berechnung HML Check'!A1" display="Zurück zur Berechnung" xr:uid="{00000000-0004-0000-0400-000000000000}"/>
  </hyperlinks>
  <pageMargins left="0.7" right="0.7" top="0.78740157499999996" bottom="0.78740157499999996" header="0.3" footer="0.3"/>
  <pageSetup paperSize="9" orientation="portrait" horizontalDpi="30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B6"/>
  <sheetViews>
    <sheetView showGridLines="0" showRowColHeaders="0" workbookViewId="0">
      <selection activeCell="B6" sqref="B6"/>
    </sheetView>
  </sheetViews>
  <sheetFormatPr baseColWidth="10" defaultRowHeight="15" x14ac:dyDescent="0.25"/>
  <cols>
    <col min="2" max="2" width="100.7109375" customWidth="1"/>
  </cols>
  <sheetData>
    <row r="3" spans="2:2" ht="80.25" customHeight="1" x14ac:dyDescent="0.25">
      <c r="B3" s="4" t="s">
        <v>22</v>
      </c>
    </row>
    <row r="4" spans="2:2" ht="15.75" x14ac:dyDescent="0.25">
      <c r="B4" s="3"/>
    </row>
    <row r="6" spans="2:2" ht="25.5" x14ac:dyDescent="0.35">
      <c r="B6" s="5" t="s">
        <v>27</v>
      </c>
    </row>
  </sheetData>
  <sheetProtection sheet="1" objects="1" scenarios="1"/>
  <hyperlinks>
    <hyperlink ref="B6" location="'Berechnung HML Check'!A1" display="Zurück zur Berechnung" xr:uid="{00000000-0004-0000-0500-000000000000}"/>
  </hyperlinks>
  <pageMargins left="0.7" right="0.7" top="0.78740157499999996" bottom="0.78740157499999996" header="0.3" footer="0.3"/>
  <pageSetup paperSize="9" orientation="portrait" horizontalDpi="30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F5E2D-2726-4D8D-A5E8-BDF9D2463C63}">
  <dimension ref="B17:B20"/>
  <sheetViews>
    <sheetView showGridLines="0" workbookViewId="0">
      <selection activeCell="B20" sqref="B20"/>
    </sheetView>
  </sheetViews>
  <sheetFormatPr baseColWidth="10" defaultRowHeight="15" x14ac:dyDescent="0.25"/>
  <cols>
    <col min="2" max="2" width="100.7109375" customWidth="1"/>
  </cols>
  <sheetData>
    <row r="17" spans="2:2" ht="36" customHeight="1" x14ac:dyDescent="0.25">
      <c r="B17" s="4" t="s">
        <v>32</v>
      </c>
    </row>
    <row r="18" spans="2:2" ht="17.25" x14ac:dyDescent="0.25">
      <c r="B18" t="s">
        <v>33</v>
      </c>
    </row>
    <row r="20" spans="2:2" ht="25.5" x14ac:dyDescent="0.35">
      <c r="B20" s="8" t="s">
        <v>27</v>
      </c>
    </row>
  </sheetData>
  <sheetProtection sheet="1" objects="1" scenarios="1"/>
  <hyperlinks>
    <hyperlink ref="B20" location="'Berechnung HML Check'!A1" display="Zurück zur Berechnung" xr:uid="{1599AEF5-50A2-4AE3-92A8-C4319EFE1BFA}"/>
  </hyperlinks>
  <pageMargins left="0.7" right="0.7" top="0.78740157499999996" bottom="0.78740157499999996" header="0.3" footer="0.3"/>
  <pageSetup paperSize="9" orientation="portrait" horizontalDpi="30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B4"/>
  <sheetViews>
    <sheetView workbookViewId="0">
      <selection activeCell="I32" sqref="I32"/>
    </sheetView>
  </sheetViews>
  <sheetFormatPr baseColWidth="10" defaultRowHeight="15" x14ac:dyDescent="0.25"/>
  <cols>
    <col min="2" max="2" width="100.7109375" customWidth="1"/>
  </cols>
  <sheetData>
    <row r="3" spans="2:2" ht="80.25" customHeight="1" x14ac:dyDescent="0.25">
      <c r="B3" s="4" t="s">
        <v>21</v>
      </c>
    </row>
    <row r="4" spans="2:2" ht="15.75" x14ac:dyDescent="0.25">
      <c r="B4" s="3"/>
    </row>
  </sheetData>
  <pageMargins left="0.7" right="0.7" top="0.78740157499999996" bottom="0.78740157499999996"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Berechnung HML Check</vt:lpstr>
      <vt:lpstr>Hilfe Lärmexpositonspegel</vt:lpstr>
      <vt:lpstr>Hilfe Geräuschklasse</vt:lpstr>
      <vt:lpstr>Hilfe Gehörschützertyp</vt:lpstr>
      <vt:lpstr>Hilfe Praxisabschlag</vt:lpstr>
      <vt:lpstr>Hilfe Dämmwerte</vt:lpstr>
      <vt:lpstr>Schallpegel am geschützten Ohr</vt:lpstr>
      <vt:lpstr>x</vt:lpstr>
    </vt:vector>
  </TitlesOfParts>
  <Company>AUVA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Posseth Wolfgang</dc:creator>
  <cp:lastModifiedBy>Posseth Wolfgang</cp:lastModifiedBy>
  <cp:lastPrinted>2023-05-10T08:21:50Z</cp:lastPrinted>
  <dcterms:created xsi:type="dcterms:W3CDTF">2011-08-05T11:51:09Z</dcterms:created>
  <dcterms:modified xsi:type="dcterms:W3CDTF">2023-07-05T07:26:10Z</dcterms:modified>
</cp:coreProperties>
</file>